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10" windowWidth="19815" windowHeight="9660"/>
  </bookViews>
  <sheets>
    <sheet name="Fő összesítő" sheetId="3" r:id="rId1"/>
    <sheet name="Munkanem összesítő" sheetId="4" r:id="rId2"/>
    <sheet name="600 kw kazán alaptest 2018 ár" sheetId="1" r:id="rId3"/>
    <sheet name="Kazán és Kémény" sheetId="2" r:id="rId4"/>
  </sheets>
  <definedNames>
    <definedName name="_xlnm.Print_Area" localSheetId="0">'Fő összesítő'!$A$1:$D$25</definedName>
  </definedNames>
  <calcPr calcId="144525"/>
</workbook>
</file>

<file path=xl/calcChain.xml><?xml version="1.0" encoding="utf-8"?>
<calcChain xmlns="http://schemas.openxmlformats.org/spreadsheetml/2006/main">
  <c r="I4" i="2" l="1"/>
  <c r="H4" i="2"/>
  <c r="D6" i="4"/>
  <c r="C6" i="4"/>
  <c r="H15" i="1" l="1"/>
  <c r="I15" i="1"/>
  <c r="I3" i="2"/>
  <c r="I2" i="2"/>
  <c r="H3" i="2"/>
  <c r="H2" i="2"/>
  <c r="H3" i="1" l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6" i="1"/>
  <c r="C5" i="4" s="1"/>
  <c r="I16" i="1"/>
  <c r="D5" i="4" s="1"/>
  <c r="H17" i="1"/>
  <c r="I17" i="1"/>
  <c r="H18" i="1"/>
  <c r="I18" i="1"/>
  <c r="I2" i="1"/>
  <c r="D2" i="4" s="1"/>
  <c r="H2" i="1"/>
  <c r="D3" i="4" l="1"/>
  <c r="C3" i="4"/>
  <c r="C2" i="4"/>
  <c r="C7" i="4" s="1"/>
  <c r="C3" i="3" s="1"/>
  <c r="C4" i="3" s="1"/>
  <c r="C6" i="3" s="1"/>
  <c r="C5" i="3" s="1"/>
  <c r="H19" i="1"/>
  <c r="D4" i="4"/>
  <c r="D7" i="4"/>
  <c r="D3" i="3" s="1"/>
  <c r="C4" i="4"/>
  <c r="I19" i="1"/>
</calcChain>
</file>

<file path=xl/sharedStrings.xml><?xml version="1.0" encoding="utf-8"?>
<sst xmlns="http://schemas.openxmlformats.org/spreadsheetml/2006/main" count="99" uniqueCount="70">
  <si>
    <t>Ssz.</t>
  </si>
  <si>
    <t>Tételszám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</si>
  <si>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</si>
  <si>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</si>
  <si>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</si>
  <si>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</si>
  <si>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</si>
  <si>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</si>
  <si>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</si>
  <si>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15-001-1</t>
  </si>
  <si>
    <t>Sávalap egyoldalas zsaluzása fa zsaluzattal, max. 0,8 m magasságig</t>
  </si>
  <si>
    <t>m2</t>
  </si>
  <si>
    <t>21-002-1.1</t>
  </si>
  <si>
    <t>Humuszos termőréteg, termőföld leszedése, terítése gépi erővel, 18%-os terephajlásig, bármilyen talajban, szállítással, 50,0 m-ig</t>
  </si>
  <si>
    <t>m3</t>
  </si>
  <si>
    <t>21-003-5.1.1.1</t>
  </si>
  <si>
    <t>Munkaárok földkiemelése közművesített területen, kézi erővel, bármely konzisztenciájú talajban, dúcolás nélkül, 2,0 m² szelvényig, I-II. talajosztály</t>
  </si>
  <si>
    <t>21-004-4.1.2-0120701</t>
  </si>
  <si>
    <t>Talajjavító réteg készítése vonalas létesítményeknél, 3,00 m szélességig vagy építményen belül, osztályozatlan kavicsból, Természetes szemmegoszlású kavics, THK  0/32 P-TT, Nyékládháza</t>
  </si>
  <si>
    <t>21-004-5.1.1.1</t>
  </si>
  <si>
    <t>Tükörkészítés tömörítés nélkül, sík felületen gépi erővel, kiegészítő kézi munkával talajosztály: I-IV.</t>
  </si>
  <si>
    <t>21-008-1.1.2</t>
  </si>
  <si>
    <t>Döngölés kézi erővel száraz, földnedves III. fejtési talajosztályban</t>
  </si>
  <si>
    <t>21-008-2.1.3</t>
  </si>
  <si>
    <t>Tömörítés bármely tömörítési osztályban gépi erővel, nagy felületen, tömörségi fok: 95%</t>
  </si>
  <si>
    <t>21-008-2.2.2</t>
  </si>
  <si>
    <t>Tömörítés bármely tömörítési osztályban gépi erővel, kis felületen, tömörségi fok: 90%</t>
  </si>
  <si>
    <t>21-011-1.2.1</t>
  </si>
  <si>
    <t>Fejtett föld felrakása szállítóeszközre, géppel, talajosztály I-IV.</t>
  </si>
  <si>
    <t>21-011-5-0118003</t>
  </si>
  <si>
    <t>Töltésalapozás geotextíliával, REHAU RAUMAT geotextília PP-ből, fehér, 170 g/m2, 8,0 kN/m, Cikkszám: 241828</t>
  </si>
  <si>
    <t>100 m2</t>
  </si>
  <si>
    <t>23-003-11.1-0112210</t>
  </si>
  <si>
    <t>Szerelőbeton készítése, .....minőségű betonból 8 cm vastagságig, C12/15 - X0b(H) képlékeny kavicsbeton keverék CEM 32,5 pc. D↓max = 16 mm, m = 6,5 finomsági modulussal</t>
  </si>
  <si>
    <t>23-003-2-0232210</t>
  </si>
  <si>
    <t>Vasbeton sáv-, talp- lemezalap készítése szivattyús technológiával, .....minőségű betonból, C20/25 - X0v(H) képlékeny kavicsbeton keverék CEM 32,5 pc. D↓max = 16 mm, m = 6,6 finomsági modulussal</t>
  </si>
  <si>
    <t>23-003-2-0242210</t>
  </si>
  <si>
    <t>Vasbeton sáv-, talp- lemezalap készítése szivattyús technológiával, .....minőségű betonból, C25/30 - XC2 képlékeny kavicsbeton keverék CEM 32,5 pc. D↓max = 16 mm, m = 6,6 finomsági modulussal</t>
  </si>
  <si>
    <t>31-001-1.2.1-0220955</t>
  </si>
  <si>
    <t>Betonacél helyszíni szerelése  függőleges vagy vízszintes tartószerkezetbe, bordás betonacélból, 4-10 mm átmérő között, FERALPI hidegen húzott bordás betonacél, 6 m-es szálban, BHB55.50  8 mm</t>
  </si>
  <si>
    <t>t</t>
  </si>
  <si>
    <t>31-001-1.2.1-0220956</t>
  </si>
  <si>
    <t>Betonacél helyszíni szerelése  függőleges vagy vízszintes tartószerkezetbe, bordás betonacélból, 4-10 mm átmérő között, FERALPI hidegen húzott bordás betonacél, 6 m-es szálban, BHB55.50  10 mm</t>
  </si>
  <si>
    <t>31-001-1.2.2-0220621</t>
  </si>
  <si>
    <t>Betonacél helyszíni szerelése  függőleges vagy vízszintes tartószerkezetbe, bordás betonacélból, 12-20 mm átmérő között, Bordás betonacél, szálban, B 60.50  12 mm</t>
  </si>
  <si>
    <t>Alépítmény közvetlen költségei (HUF)</t>
  </si>
  <si>
    <t xml:space="preserve"> </t>
  </si>
  <si>
    <t>1.</t>
  </si>
  <si>
    <t>db</t>
  </si>
  <si>
    <t>2.</t>
  </si>
  <si>
    <t>1 db kémény és kéménytartó szerkezet  Total-Inox kémény , égéslevegő előmelegítő vezetékekkel. Kéménytartó szerkezet, létra kazánra szerelve</t>
  </si>
  <si>
    <t>1db 600 kW teljesítményü, Altherm T113 2 db nagy kör szalmabála tüzelésű kazán Kazán helyszíni telepítése, kezelőkör kialakítása, fűtési rendszer csatlakozási lehetőségek kialakítása a kezelőtérben a kazánkört leválasztó hőcserélőn keresztül. A kazán tétel tartalmazza a kazán testet,  kazánnal egybeépített 50m3 puffertartályt, komplett szerkezetet, vezérlést ( kazánvédelemmel), légbefúvó ventillatort, égési levegő vezetékekeket, kazánköri szivattyúkat.</t>
  </si>
  <si>
    <t>Költségvetés főösszesítő</t>
  </si>
  <si>
    <t>Megnevezés</t>
  </si>
  <si>
    <t>Anyagköltség</t>
  </si>
  <si>
    <t>Díjköltség</t>
  </si>
  <si>
    <t>1 Építmény közvetlen költségei</t>
  </si>
  <si>
    <t>2.1 ÁFA vetítési alap</t>
  </si>
  <si>
    <t>2.2 ÁFA</t>
  </si>
  <si>
    <t>3 A munka ára (HUF)</t>
  </si>
  <si>
    <t>Összesen (HUF)</t>
  </si>
  <si>
    <t>Zsaluzás és állványozás</t>
  </si>
  <si>
    <t>Irtás, föld- és sziklamunka</t>
  </si>
  <si>
    <t>Síkalapozás</t>
  </si>
  <si>
    <t>Helyszíni beton és vasbeton munkák</t>
  </si>
  <si>
    <t>Kazán és kémény</t>
  </si>
  <si>
    <t>Kazán és kémény közvetlen költségei (HUF)</t>
  </si>
  <si>
    <t>Tervező:</t>
  </si>
  <si>
    <t>Krizsán Katalin</t>
  </si>
  <si>
    <t>MEK-É 06-0367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</si>
</sst>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Ft&quot;"/>
    <numFmt numFmtId="165" formatCode="###\ ###\ ###\ ##0"/>
  </numFmts>
  <fonts count="10" x14ac:knownFonts="1">
    <font>
      <sz val="11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  <font>
      <b/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37">
    <xf numFmtId="0" fontId="0" fillId="0" borderId="0" xfId="0"/>
    <xf numFmtId="0" fontId="2" fillId="0" borderId="0" xfId="0" applyFont="1" applyFill="1" applyAlignment="1" applyProtection="1">
      <alignment vertical="top" wrapText="1"/>
    </xf>
    <xf numFmtId="0" fontId="1" fillId="0" borderId="0" xfId="0" applyFont="1" applyFill="1" applyAlignment="1" applyProtection="1">
      <alignment vertical="top" wrapText="1"/>
    </xf>
    <xf numFmtId="164" fontId="0" fillId="0" borderId="0" xfId="0" applyNumberFormat="1"/>
    <xf numFmtId="164" fontId="2" fillId="0" borderId="0" xfId="0" applyNumberFormat="1" applyFont="1" applyFill="1" applyAlignment="1" applyProtection="1">
      <alignment vertical="top" wrapText="1"/>
    </xf>
    <xf numFmtId="164" fontId="1" fillId="0" borderId="0" xfId="0" applyNumberFormat="1" applyFont="1" applyFill="1" applyAlignment="1" applyProtection="1">
      <alignment vertical="top" wrapText="1"/>
    </xf>
    <xf numFmtId="0" fontId="0" fillId="0" borderId="0" xfId="0" applyAlignment="1">
      <alignment horizontal="left"/>
    </xf>
    <xf numFmtId="0" fontId="2" fillId="0" borderId="0" xfId="0" applyFont="1" applyFill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64" fontId="1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1" fillId="0" borderId="0" xfId="0" applyFont="1" applyFill="1" applyAlignment="1" applyProtection="1">
      <alignment vertical="top" wrapText="1"/>
    </xf>
    <xf numFmtId="0" fontId="1" fillId="0" borderId="2" xfId="0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3" fontId="0" fillId="0" borderId="0" xfId="0" applyNumberFormat="1"/>
    <xf numFmtId="0" fontId="5" fillId="0" borderId="0" xfId="2"/>
    <xf numFmtId="0" fontId="7" fillId="0" borderId="0" xfId="2" applyFont="1" applyAlignment="1">
      <alignment vertical="top" wrapText="1"/>
    </xf>
    <xf numFmtId="10" fontId="7" fillId="0" borderId="4" xfId="2" applyNumberFormat="1" applyFont="1" applyBorder="1" applyAlignment="1">
      <alignment horizontal="right" vertical="top" wrapText="1"/>
    </xf>
    <xf numFmtId="165" fontId="9" fillId="0" borderId="2" xfId="2" applyNumberFormat="1" applyFont="1" applyBorder="1" applyAlignment="1">
      <alignment vertical="top" wrapText="1"/>
    </xf>
    <xf numFmtId="0" fontId="6" fillId="2" borderId="3" xfId="2" applyFont="1" applyFill="1" applyBorder="1" applyAlignment="1">
      <alignment horizontal="left" vertical="top" wrapText="1"/>
    </xf>
    <xf numFmtId="0" fontId="6" fillId="2" borderId="3" xfId="2" applyFont="1" applyFill="1" applyBorder="1" applyAlignment="1">
      <alignment horizontal="right" vertical="top" wrapText="1"/>
    </xf>
    <xf numFmtId="165" fontId="9" fillId="0" borderId="2" xfId="2" applyNumberFormat="1" applyFont="1" applyBorder="1" applyAlignment="1">
      <alignment vertical="top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left" vertical="center" wrapText="1"/>
    </xf>
    <xf numFmtId="164" fontId="7" fillId="0" borderId="0" xfId="2" applyNumberFormat="1" applyFont="1" applyAlignment="1">
      <alignment vertical="top"/>
    </xf>
    <xf numFmtId="164" fontId="9" fillId="0" borderId="2" xfId="2" applyNumberFormat="1" applyFont="1" applyBorder="1" applyAlignment="1">
      <alignment vertical="top" wrapText="1"/>
    </xf>
    <xf numFmtId="164" fontId="6" fillId="0" borderId="0" xfId="2" applyNumberFormat="1" applyFont="1" applyAlignment="1">
      <alignment vertical="top" wrapText="1"/>
    </xf>
    <xf numFmtId="0" fontId="6" fillId="2" borderId="5" xfId="2" applyFont="1" applyFill="1" applyBorder="1" applyAlignment="1">
      <alignment horizontal="left" vertical="top" wrapText="1"/>
    </xf>
    <xf numFmtId="0" fontId="6" fillId="2" borderId="5" xfId="2" applyFont="1" applyFill="1" applyBorder="1" applyAlignment="1">
      <alignment horizontal="right" vertical="top" wrapText="1"/>
    </xf>
    <xf numFmtId="165" fontId="8" fillId="3" borderId="5" xfId="2" applyNumberFormat="1" applyFont="1" applyFill="1" applyBorder="1" applyAlignment="1">
      <alignment horizontal="center" vertical="top" wrapText="1"/>
    </xf>
    <xf numFmtId="164" fontId="7" fillId="0" borderId="0" xfId="2" applyNumberFormat="1" applyFont="1" applyAlignment="1">
      <alignment horizontal="center" vertical="top" wrapText="1"/>
    </xf>
    <xf numFmtId="164" fontId="9" fillId="0" borderId="2" xfId="2" applyNumberFormat="1" applyFont="1" applyBorder="1" applyAlignment="1">
      <alignment horizontal="center" vertical="top" wrapText="1"/>
    </xf>
  </cellXfs>
  <cellStyles count="3">
    <cellStyle name="Normál" xfId="0" builtinId="0" customBuiltin="1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view="pageBreakPreview" zoomScaleNormal="100" zoomScaleSheetLayoutView="100" workbookViewId="0">
      <selection activeCell="C23" sqref="C23"/>
    </sheetView>
  </sheetViews>
  <sheetFormatPr defaultRowHeight="15" x14ac:dyDescent="0.25"/>
  <cols>
    <col min="1" max="1" width="26.7109375" customWidth="1"/>
    <col min="2" max="2" width="8.42578125" customWidth="1"/>
    <col min="3" max="3" width="20.42578125" customWidth="1"/>
    <col min="4" max="4" width="21.5703125" customWidth="1"/>
    <col min="5" max="5" width="23.140625" customWidth="1"/>
    <col min="6" max="6" width="25.7109375" customWidth="1"/>
  </cols>
  <sheetData>
    <row r="1" spans="1:4" ht="18.75" x14ac:dyDescent="0.25">
      <c r="A1" s="34" t="s">
        <v>52</v>
      </c>
      <c r="B1" s="34"/>
      <c r="C1" s="34"/>
      <c r="D1" s="34"/>
    </row>
    <row r="2" spans="1:4" x14ac:dyDescent="0.25">
      <c r="A2" s="32" t="s">
        <v>53</v>
      </c>
      <c r="B2" s="33"/>
      <c r="C2" s="33" t="s">
        <v>54</v>
      </c>
      <c r="D2" s="33" t="s">
        <v>55</v>
      </c>
    </row>
    <row r="3" spans="1:4" x14ac:dyDescent="0.25">
      <c r="A3" s="21" t="s">
        <v>56</v>
      </c>
      <c r="B3" s="20"/>
      <c r="C3" s="31">
        <f>'Munkanem összesítő'!C7</f>
        <v>0</v>
      </c>
      <c r="D3" s="31">
        <f>'Munkanem összesítő'!D7</f>
        <v>0</v>
      </c>
    </row>
    <row r="4" spans="1:4" x14ac:dyDescent="0.25">
      <c r="A4" s="21" t="s">
        <v>57</v>
      </c>
      <c r="B4" s="20"/>
      <c r="C4" s="35">
        <f>SUM(C3:D3)</f>
        <v>0</v>
      </c>
      <c r="D4" s="35"/>
    </row>
    <row r="5" spans="1:4" x14ac:dyDescent="0.25">
      <c r="A5" s="21" t="s">
        <v>58</v>
      </c>
      <c r="B5" s="22">
        <v>0.27</v>
      </c>
      <c r="C5" s="35">
        <f>C6-C4</f>
        <v>0</v>
      </c>
      <c r="D5" s="35"/>
    </row>
    <row r="6" spans="1:4" x14ac:dyDescent="0.25">
      <c r="A6" s="23" t="s">
        <v>59</v>
      </c>
      <c r="B6" s="23"/>
      <c r="C6" s="36">
        <f>C4*1.27</f>
        <v>0</v>
      </c>
      <c r="D6" s="36"/>
    </row>
    <row r="16" spans="1:4" x14ac:dyDescent="0.25">
      <c r="A16" s="15" t="s">
        <v>67</v>
      </c>
    </row>
    <row r="17" spans="1:1" x14ac:dyDescent="0.25">
      <c r="A17" s="15" t="s">
        <v>68</v>
      </c>
    </row>
    <row r="18" spans="1:1" x14ac:dyDescent="0.25">
      <c r="A18" s="15" t="s">
        <v>69</v>
      </c>
    </row>
  </sheetData>
  <mergeCells count="4">
    <mergeCell ref="A1:D1"/>
    <mergeCell ref="C4:D4"/>
    <mergeCell ref="C5:D5"/>
    <mergeCell ref="C6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BreakPreview" zoomScaleNormal="100" zoomScaleSheetLayoutView="100" workbookViewId="0">
      <selection activeCell="F17" sqref="F17"/>
    </sheetView>
  </sheetViews>
  <sheetFormatPr defaultRowHeight="15" x14ac:dyDescent="0.25"/>
  <cols>
    <col min="1" max="1" width="4.28515625" bestFit="1" customWidth="1"/>
    <col min="2" max="2" width="25.5703125" customWidth="1"/>
    <col min="3" max="3" width="21.140625" customWidth="1"/>
    <col min="4" max="4" width="22.42578125" customWidth="1"/>
  </cols>
  <sheetData>
    <row r="1" spans="1:4" x14ac:dyDescent="0.25">
      <c r="A1" s="24" t="s">
        <v>0</v>
      </c>
      <c r="B1" s="24" t="s">
        <v>53</v>
      </c>
      <c r="C1" s="25" t="s">
        <v>54</v>
      </c>
      <c r="D1" s="25" t="s">
        <v>55</v>
      </c>
    </row>
    <row r="2" spans="1:4" x14ac:dyDescent="0.25">
      <c r="A2" s="27">
        <v>15</v>
      </c>
      <c r="B2" s="28" t="s">
        <v>61</v>
      </c>
      <c r="C2" s="29">
        <f>SUM('600 kw kazán alaptest 2018 ár'!H2)</f>
        <v>0</v>
      </c>
      <c r="D2" s="29">
        <f>SUM('600 kw kazán alaptest 2018 ár'!I2)</f>
        <v>0</v>
      </c>
    </row>
    <row r="3" spans="1:4" x14ac:dyDescent="0.25">
      <c r="A3" s="27">
        <v>21</v>
      </c>
      <c r="B3" s="28" t="s">
        <v>62</v>
      </c>
      <c r="C3" s="29">
        <f>SUM('600 kw kazán alaptest 2018 ár'!H3:H11)</f>
        <v>0</v>
      </c>
      <c r="D3" s="29">
        <f>SUM('600 kw kazán alaptest 2018 ár'!I3:I11)</f>
        <v>0</v>
      </c>
    </row>
    <row r="4" spans="1:4" x14ac:dyDescent="0.25">
      <c r="A4" s="27">
        <v>23</v>
      </c>
      <c r="B4" s="28" t="s">
        <v>63</v>
      </c>
      <c r="C4" s="29">
        <f>SUM('600 kw kazán alaptest 2018 ár'!H12:H14)</f>
        <v>0</v>
      </c>
      <c r="D4" s="29">
        <f>SUM('600 kw kazán alaptest 2018 ár'!I12:I14)</f>
        <v>0</v>
      </c>
    </row>
    <row r="5" spans="1:4" ht="25.5" x14ac:dyDescent="0.25">
      <c r="A5" s="27">
        <v>31</v>
      </c>
      <c r="B5" s="28" t="s">
        <v>64</v>
      </c>
      <c r="C5" s="29">
        <f>SUM('600 kw kazán alaptest 2018 ár'!H15:H18)</f>
        <v>0</v>
      </c>
      <c r="D5" s="29">
        <f>SUM('600 kw kazán alaptest 2018 ár'!I15:I18)</f>
        <v>0</v>
      </c>
    </row>
    <row r="6" spans="1:4" x14ac:dyDescent="0.25">
      <c r="A6" s="27"/>
      <c r="B6" s="28" t="s">
        <v>65</v>
      </c>
      <c r="C6" s="29">
        <f>SUM('Kazán és Kémény'!H2:H3)</f>
        <v>0</v>
      </c>
      <c r="D6" s="29">
        <f>SUM('Kazán és Kémény'!I2:I3)</f>
        <v>0</v>
      </c>
    </row>
    <row r="7" spans="1:4" x14ac:dyDescent="0.25">
      <c r="A7" s="26"/>
      <c r="B7" s="26" t="s">
        <v>60</v>
      </c>
      <c r="C7" s="30">
        <f>SUM(C2:C6)</f>
        <v>0</v>
      </c>
      <c r="D7" s="30">
        <f>SUM(D2:D6)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BreakPreview" zoomScaleNormal="100" zoomScaleSheetLayoutView="100" workbookViewId="0">
      <selection activeCell="D27" sqref="D27"/>
    </sheetView>
  </sheetViews>
  <sheetFormatPr defaultRowHeight="15" x14ac:dyDescent="0.25"/>
  <cols>
    <col min="1" max="1" width="4.5703125" style="8" customWidth="1"/>
    <col min="2" max="2" width="11.7109375" style="6" bestFit="1" customWidth="1"/>
    <col min="3" max="3" width="30.85546875" customWidth="1"/>
    <col min="4" max="4" width="7.28515625" bestFit="1" customWidth="1"/>
    <col min="5" max="5" width="7" bestFit="1" customWidth="1"/>
    <col min="6" max="6" width="14.140625" style="3" bestFit="1" customWidth="1"/>
    <col min="7" max="7" width="15.140625" style="3" customWidth="1"/>
    <col min="8" max="8" width="18.5703125" style="3" customWidth="1"/>
    <col min="9" max="9" width="18.85546875" style="3" customWidth="1"/>
  </cols>
  <sheetData>
    <row r="1" spans="1:9" s="11" customFormat="1" ht="25.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  <c r="G1" s="10" t="s">
        <v>6</v>
      </c>
      <c r="H1" s="10" t="s">
        <v>7</v>
      </c>
      <c r="I1" s="10" t="s">
        <v>8</v>
      </c>
    </row>
    <row r="2" spans="1:9" ht="25.5" x14ac:dyDescent="0.25">
      <c r="A2" s="7">
        <v>1</v>
      </c>
      <c r="B2" s="16" t="s">
        <v>9</v>
      </c>
      <c r="C2" s="1" t="s">
        <v>10</v>
      </c>
      <c r="D2" s="2">
        <v>12.72</v>
      </c>
      <c r="E2" s="1" t="s">
        <v>11</v>
      </c>
      <c r="F2" s="4">
        <v>0</v>
      </c>
      <c r="G2" s="4">
        <v>0</v>
      </c>
      <c r="H2" s="5">
        <f>F2*D2</f>
        <v>0</v>
      </c>
      <c r="I2" s="5">
        <f>G2*D2</f>
        <v>0</v>
      </c>
    </row>
    <row r="3" spans="1:9" ht="51" x14ac:dyDescent="0.25">
      <c r="A3" s="7">
        <v>2</v>
      </c>
      <c r="B3" s="16" t="s">
        <v>12</v>
      </c>
      <c r="C3" s="1" t="s">
        <v>13</v>
      </c>
      <c r="D3" s="2">
        <v>3.3600000000000003</v>
      </c>
      <c r="E3" s="1" t="s">
        <v>14</v>
      </c>
      <c r="F3" s="4">
        <v>0</v>
      </c>
      <c r="G3" s="4">
        <v>0</v>
      </c>
      <c r="H3" s="5">
        <f t="shared" ref="H3:H18" si="0">F3*D3</f>
        <v>0</v>
      </c>
      <c r="I3" s="5">
        <f t="shared" ref="I3:I18" si="1">G3*D3</f>
        <v>0</v>
      </c>
    </row>
    <row r="4" spans="1:9" ht="63.75" x14ac:dyDescent="0.25">
      <c r="A4" s="7">
        <v>3</v>
      </c>
      <c r="B4" s="16" t="s">
        <v>15</v>
      </c>
      <c r="C4" s="1" t="s">
        <v>16</v>
      </c>
      <c r="D4" s="2">
        <v>10.76</v>
      </c>
      <c r="E4" s="1" t="s">
        <v>14</v>
      </c>
      <c r="F4" s="4">
        <v>0</v>
      </c>
      <c r="G4" s="4">
        <v>0</v>
      </c>
      <c r="H4" s="5">
        <f t="shared" si="0"/>
        <v>0</v>
      </c>
      <c r="I4" s="5">
        <f t="shared" si="1"/>
        <v>0</v>
      </c>
    </row>
    <row r="5" spans="1:9" ht="76.5" x14ac:dyDescent="0.25">
      <c r="A5" s="7">
        <v>4</v>
      </c>
      <c r="B5" s="16" t="s">
        <v>17</v>
      </c>
      <c r="C5" s="1" t="s">
        <v>18</v>
      </c>
      <c r="D5" s="2">
        <v>5.44</v>
      </c>
      <c r="E5" s="1" t="s">
        <v>14</v>
      </c>
      <c r="F5" s="4">
        <v>0</v>
      </c>
      <c r="G5" s="4">
        <v>0</v>
      </c>
      <c r="H5" s="5">
        <f t="shared" si="0"/>
        <v>0</v>
      </c>
      <c r="I5" s="5">
        <f t="shared" si="1"/>
        <v>0</v>
      </c>
    </row>
    <row r="6" spans="1:9" ht="38.25" x14ac:dyDescent="0.25">
      <c r="A6" s="7">
        <v>5</v>
      </c>
      <c r="B6" s="16" t="s">
        <v>19</v>
      </c>
      <c r="C6" s="1" t="s">
        <v>20</v>
      </c>
      <c r="D6" s="2">
        <v>33.68</v>
      </c>
      <c r="E6" s="1" t="s">
        <v>11</v>
      </c>
      <c r="F6" s="4">
        <v>0</v>
      </c>
      <c r="G6" s="4">
        <v>0</v>
      </c>
      <c r="H6" s="5">
        <f t="shared" si="0"/>
        <v>0</v>
      </c>
      <c r="I6" s="5">
        <f t="shared" si="1"/>
        <v>0</v>
      </c>
    </row>
    <row r="7" spans="1:9" ht="25.5" x14ac:dyDescent="0.25">
      <c r="A7" s="7">
        <v>6</v>
      </c>
      <c r="B7" s="16" t="s">
        <v>21</v>
      </c>
      <c r="C7" s="1" t="s">
        <v>22</v>
      </c>
      <c r="D7" s="2">
        <v>2.2000000000000002</v>
      </c>
      <c r="E7" s="1" t="s">
        <v>14</v>
      </c>
      <c r="F7" s="4">
        <v>0</v>
      </c>
      <c r="G7" s="4">
        <v>0</v>
      </c>
      <c r="H7" s="5">
        <f t="shared" si="0"/>
        <v>0</v>
      </c>
      <c r="I7" s="5">
        <f t="shared" si="1"/>
        <v>0</v>
      </c>
    </row>
    <row r="8" spans="1:9" ht="38.25" x14ac:dyDescent="0.25">
      <c r="A8" s="7">
        <v>7</v>
      </c>
      <c r="B8" s="16" t="s">
        <v>23</v>
      </c>
      <c r="C8" s="1" t="s">
        <v>24</v>
      </c>
      <c r="D8" s="2">
        <v>10.120000000000001</v>
      </c>
      <c r="E8" s="1" t="s">
        <v>14</v>
      </c>
      <c r="F8" s="4">
        <v>0</v>
      </c>
      <c r="G8" s="4">
        <v>0</v>
      </c>
      <c r="H8" s="5">
        <f t="shared" si="0"/>
        <v>0</v>
      </c>
      <c r="I8" s="5">
        <f t="shared" si="1"/>
        <v>0</v>
      </c>
    </row>
    <row r="9" spans="1:9" ht="38.25" x14ac:dyDescent="0.25">
      <c r="A9" s="7">
        <v>8</v>
      </c>
      <c r="B9" s="16" t="s">
        <v>25</v>
      </c>
      <c r="C9" s="1" t="s">
        <v>26</v>
      </c>
      <c r="D9" s="2">
        <v>3.24</v>
      </c>
      <c r="E9" s="1" t="s">
        <v>14</v>
      </c>
      <c r="F9" s="4">
        <v>0</v>
      </c>
      <c r="G9" s="4">
        <v>0</v>
      </c>
      <c r="H9" s="5">
        <f t="shared" si="0"/>
        <v>0</v>
      </c>
      <c r="I9" s="5">
        <f t="shared" si="1"/>
        <v>0</v>
      </c>
    </row>
    <row r="10" spans="1:9" ht="25.5" x14ac:dyDescent="0.25">
      <c r="A10" s="7">
        <v>9</v>
      </c>
      <c r="B10" s="16" t="s">
        <v>27</v>
      </c>
      <c r="C10" s="1" t="s">
        <v>28</v>
      </c>
      <c r="D10" s="2">
        <v>14.12</v>
      </c>
      <c r="E10" s="1" t="s">
        <v>14</v>
      </c>
      <c r="F10" s="4">
        <v>0</v>
      </c>
      <c r="G10" s="4">
        <v>0</v>
      </c>
      <c r="H10" s="5">
        <f t="shared" si="0"/>
        <v>0</v>
      </c>
      <c r="I10" s="5">
        <f t="shared" si="1"/>
        <v>0</v>
      </c>
    </row>
    <row r="11" spans="1:9" ht="38.25" x14ac:dyDescent="0.25">
      <c r="A11" s="7">
        <v>10</v>
      </c>
      <c r="B11" s="16" t="s">
        <v>29</v>
      </c>
      <c r="C11" s="1" t="s">
        <v>30</v>
      </c>
      <c r="D11" s="2">
        <v>0.16000000000000003</v>
      </c>
      <c r="E11" s="1" t="s">
        <v>31</v>
      </c>
      <c r="F11" s="4">
        <v>0</v>
      </c>
      <c r="G11" s="4">
        <v>0</v>
      </c>
      <c r="H11" s="5">
        <f t="shared" si="0"/>
        <v>0</v>
      </c>
      <c r="I11" s="5">
        <f t="shared" si="1"/>
        <v>0</v>
      </c>
    </row>
    <row r="12" spans="1:9" ht="63.75" x14ac:dyDescent="0.25">
      <c r="A12" s="7">
        <v>11</v>
      </c>
      <c r="B12" s="16" t="s">
        <v>32</v>
      </c>
      <c r="C12" s="1" t="s">
        <v>33</v>
      </c>
      <c r="D12" s="2">
        <v>0.7400000000000001</v>
      </c>
      <c r="E12" s="1" t="s">
        <v>14</v>
      </c>
      <c r="F12" s="4">
        <v>0</v>
      </c>
      <c r="G12" s="4">
        <v>0</v>
      </c>
      <c r="H12" s="5">
        <f t="shared" si="0"/>
        <v>0</v>
      </c>
      <c r="I12" s="5">
        <f t="shared" si="1"/>
        <v>0</v>
      </c>
    </row>
    <row r="13" spans="1:9" ht="76.5" x14ac:dyDescent="0.25">
      <c r="A13" s="7">
        <v>12</v>
      </c>
      <c r="B13" s="16" t="s">
        <v>34</v>
      </c>
      <c r="C13" s="1" t="s">
        <v>35</v>
      </c>
      <c r="D13" s="2">
        <v>9.68</v>
      </c>
      <c r="E13" s="1" t="s">
        <v>14</v>
      </c>
      <c r="F13" s="4">
        <v>0</v>
      </c>
      <c r="G13" s="4">
        <v>0</v>
      </c>
      <c r="H13" s="5">
        <f t="shared" si="0"/>
        <v>0</v>
      </c>
      <c r="I13" s="5">
        <f t="shared" si="1"/>
        <v>0</v>
      </c>
    </row>
    <row r="14" spans="1:9" ht="76.5" x14ac:dyDescent="0.25">
      <c r="A14" s="7">
        <v>13</v>
      </c>
      <c r="B14" s="16" t="s">
        <v>36</v>
      </c>
      <c r="C14" s="1" t="s">
        <v>37</v>
      </c>
      <c r="D14" s="2">
        <v>5.08</v>
      </c>
      <c r="E14" s="1" t="s">
        <v>14</v>
      </c>
      <c r="F14" s="4">
        <v>0</v>
      </c>
      <c r="G14" s="4">
        <v>0</v>
      </c>
      <c r="H14" s="5">
        <f t="shared" si="0"/>
        <v>0</v>
      </c>
      <c r="I14" s="5">
        <f t="shared" si="1"/>
        <v>0</v>
      </c>
    </row>
    <row r="15" spans="1:9" ht="76.5" x14ac:dyDescent="0.25">
      <c r="A15" s="7">
        <v>14</v>
      </c>
      <c r="B15" s="16" t="s">
        <v>38</v>
      </c>
      <c r="C15" s="1" t="s">
        <v>39</v>
      </c>
      <c r="D15" s="2">
        <v>8.3600000000000008E-2</v>
      </c>
      <c r="E15" s="1" t="s">
        <v>40</v>
      </c>
      <c r="F15" s="4">
        <v>0</v>
      </c>
      <c r="G15" s="4">
        <v>0</v>
      </c>
      <c r="H15" s="5">
        <f t="shared" ref="H15" si="2">F15*D15</f>
        <v>0</v>
      </c>
      <c r="I15" s="5">
        <f t="shared" ref="I15" si="3">G15*D15</f>
        <v>0</v>
      </c>
    </row>
    <row r="16" spans="1:9" ht="76.5" x14ac:dyDescent="0.25">
      <c r="A16" s="7">
        <v>15</v>
      </c>
      <c r="B16" s="16" t="s">
        <v>41</v>
      </c>
      <c r="C16" s="1" t="s">
        <v>42</v>
      </c>
      <c r="D16" s="2">
        <v>0.32240000000000002</v>
      </c>
      <c r="E16" s="1" t="s">
        <v>40</v>
      </c>
      <c r="F16" s="4">
        <v>0</v>
      </c>
      <c r="G16" s="4">
        <v>0</v>
      </c>
      <c r="H16" s="5">
        <f t="shared" si="0"/>
        <v>0</v>
      </c>
      <c r="I16" s="5">
        <f t="shared" si="1"/>
        <v>0</v>
      </c>
    </row>
    <row r="17" spans="1:12" ht="63.75" x14ac:dyDescent="0.25">
      <c r="A17" s="7">
        <v>16</v>
      </c>
      <c r="B17" s="16" t="s">
        <v>43</v>
      </c>
      <c r="C17" s="1" t="s">
        <v>44</v>
      </c>
      <c r="D17" s="2">
        <v>0.11840000000000001</v>
      </c>
      <c r="E17" s="1" t="s">
        <v>40</v>
      </c>
      <c r="F17" s="4">
        <v>0</v>
      </c>
      <c r="G17" s="4">
        <v>0</v>
      </c>
      <c r="H17" s="5">
        <f t="shared" si="0"/>
        <v>0</v>
      </c>
      <c r="I17" s="5">
        <f t="shared" si="1"/>
        <v>0</v>
      </c>
    </row>
    <row r="18" spans="1:12" ht="63.75" x14ac:dyDescent="0.25">
      <c r="A18" s="7">
        <v>17</v>
      </c>
      <c r="B18" s="16" t="s">
        <v>43</v>
      </c>
      <c r="C18" s="1" t="s">
        <v>44</v>
      </c>
      <c r="D18" s="2">
        <v>5.5600000000000011E-2</v>
      </c>
      <c r="E18" s="1" t="s">
        <v>40</v>
      </c>
      <c r="F18" s="4">
        <v>0</v>
      </c>
      <c r="G18" s="4">
        <v>0</v>
      </c>
      <c r="H18" s="5">
        <f t="shared" si="0"/>
        <v>0</v>
      </c>
      <c r="I18" s="5">
        <f t="shared" si="1"/>
        <v>0</v>
      </c>
    </row>
    <row r="19" spans="1:12" s="11" customFormat="1" ht="28.5" x14ac:dyDescent="0.25">
      <c r="A19" s="12"/>
      <c r="B19" s="17"/>
      <c r="C19" s="13" t="s">
        <v>45</v>
      </c>
      <c r="D19" s="12"/>
      <c r="E19" s="12"/>
      <c r="F19" s="14"/>
      <c r="G19" s="14"/>
      <c r="H19" s="14">
        <f>SUM(H2:H18)</f>
        <v>0</v>
      </c>
      <c r="I19" s="14">
        <f>SUM(I2:I18)</f>
        <v>0</v>
      </c>
      <c r="L19"/>
    </row>
    <row r="20" spans="1:12" x14ac:dyDescent="0.25">
      <c r="B20" s="15"/>
    </row>
    <row r="22" spans="1:12" x14ac:dyDescent="0.25">
      <c r="B22" s="15"/>
    </row>
    <row r="23" spans="1:12" x14ac:dyDescent="0.25">
      <c r="B23" s="15"/>
    </row>
    <row r="24" spans="1:12" x14ac:dyDescent="0.25">
      <c r="B24" s="15"/>
    </row>
    <row r="25" spans="1:12" x14ac:dyDescent="0.25">
      <c r="B25" s="15"/>
    </row>
    <row r="26" spans="1:12" x14ac:dyDescent="0.25">
      <c r="B26" s="15"/>
    </row>
  </sheetData>
  <pageMargins left="0.70000000000000007" right="0.70000000000000007" top="0.75" bottom="0.75" header="0.30000000000000004" footer="0.3000000000000000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4.7109375" customWidth="1"/>
    <col min="3" max="3" width="50.42578125" customWidth="1"/>
    <col min="6" max="6" width="16.7109375" customWidth="1"/>
    <col min="8" max="8" width="23.140625" customWidth="1"/>
    <col min="9" max="9" width="19.7109375" customWidth="1"/>
  </cols>
  <sheetData>
    <row r="1" spans="1:12" ht="25.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  <c r="G1" s="10" t="s">
        <v>6</v>
      </c>
      <c r="H1" s="10" t="s">
        <v>7</v>
      </c>
      <c r="I1" s="10" t="s">
        <v>8</v>
      </c>
    </row>
    <row r="2" spans="1:12" ht="135" x14ac:dyDescent="0.25">
      <c r="A2" s="11" t="s">
        <v>47</v>
      </c>
      <c r="B2" s="11"/>
      <c r="C2" s="18" t="s">
        <v>51</v>
      </c>
      <c r="D2" t="s">
        <v>48</v>
      </c>
      <c r="E2">
        <v>1</v>
      </c>
      <c r="F2" s="19">
        <v>0</v>
      </c>
      <c r="G2">
        <v>0</v>
      </c>
      <c r="H2" s="19">
        <f>F2*E2</f>
        <v>0</v>
      </c>
      <c r="I2" s="19">
        <f>G2*E2</f>
        <v>0</v>
      </c>
    </row>
    <row r="3" spans="1:12" ht="45" x14ac:dyDescent="0.25">
      <c r="A3" s="11" t="s">
        <v>49</v>
      </c>
      <c r="B3" s="11"/>
      <c r="C3" s="18" t="s">
        <v>50</v>
      </c>
      <c r="D3" t="s">
        <v>48</v>
      </c>
      <c r="E3">
        <v>1</v>
      </c>
      <c r="F3" s="19">
        <v>0</v>
      </c>
      <c r="G3">
        <v>0</v>
      </c>
      <c r="H3" s="19">
        <f>F3*E3</f>
        <v>0</v>
      </c>
      <c r="I3" s="19">
        <f>G3*E3</f>
        <v>0</v>
      </c>
    </row>
    <row r="4" spans="1:12" s="11" customFormat="1" x14ac:dyDescent="0.25">
      <c r="A4" s="12"/>
      <c r="B4" s="17"/>
      <c r="C4" s="13" t="s">
        <v>66</v>
      </c>
      <c r="D4" s="12"/>
      <c r="E4" s="12"/>
      <c r="F4" s="14"/>
      <c r="G4" s="14"/>
      <c r="H4" s="14">
        <f>SUM(H2:H3)</f>
        <v>0</v>
      </c>
      <c r="I4" s="14">
        <f>SUM(I2:I3)</f>
        <v>0</v>
      </c>
      <c r="L4" s="15"/>
    </row>
    <row r="6" spans="1:12" x14ac:dyDescent="0.25">
      <c r="E6" t="s">
        <v>46</v>
      </c>
    </row>
  </sheetData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Fő összesítő</vt:lpstr>
      <vt:lpstr>Munkanem összesítő</vt:lpstr>
      <vt:lpstr>600 kw kazán alaptest 2018 ár</vt:lpstr>
      <vt:lpstr>Kazán és Kémény</vt:lpstr>
      <vt:lpstr>'Fő összesítő'!Nyomtatási_terület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Zoltán SZ.Z..</dc:creator>
  <cp:lastModifiedBy>felhasznalo</cp:lastModifiedBy>
  <dcterms:created xsi:type="dcterms:W3CDTF">2016-04-28T12:34:17Z</dcterms:created>
  <dcterms:modified xsi:type="dcterms:W3CDTF">2019-01-04T11:49:38Z</dcterms:modified>
</cp:coreProperties>
</file>