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\I. ütem\TOP-3.2.2-15\Közbeszerzési_eljárások\Kivitelezés_meghívásos\Alapdokumentumok\Költségbecslések\"/>
    </mc:Choice>
  </mc:AlternateContent>
  <bookViews>
    <workbookView xWindow="240" yWindow="60" windowWidth="20115" windowHeight="8010"/>
  </bookViews>
  <sheets>
    <sheet name="Összesen" sheetId="7" r:id="rId1"/>
    <sheet name="Szalmakazán" sheetId="6" r:id="rId2"/>
    <sheet name="Orvosi rendelő" sheetId="5" r:id="rId3"/>
    <sheet name="Tekepálya" sheetId="4" r:id="rId4"/>
    <sheet name="Faluháza" sheetId="3" r:id="rId5"/>
  </sheets>
  <calcPr calcId="152511"/>
</workbook>
</file>

<file path=xl/calcChain.xml><?xml version="1.0" encoding="utf-8"?>
<calcChain xmlns="http://schemas.openxmlformats.org/spreadsheetml/2006/main">
  <c r="I36" i="6" l="1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I38" i="6" s="1"/>
  <c r="C11" i="7" s="1"/>
  <c r="H3" i="6"/>
  <c r="H38" i="6" s="1"/>
  <c r="B11" i="7" s="1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I17" i="5" s="1"/>
  <c r="C12" i="7" s="1"/>
  <c r="H3" i="5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I24" i="4" s="1"/>
  <c r="C13" i="7" s="1"/>
  <c r="H3" i="4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I18" i="3" s="1"/>
  <c r="C14" i="7" s="1"/>
  <c r="H3" i="3"/>
  <c r="H17" i="5" l="1"/>
  <c r="B12" i="7" s="1"/>
  <c r="H24" i="4"/>
  <c r="B13" i="7" s="1"/>
  <c r="H18" i="3"/>
  <c r="B14" i="7" s="1"/>
  <c r="C15" i="7"/>
  <c r="B15" i="7" l="1"/>
  <c r="C16" i="7" s="1"/>
  <c r="C17" i="7" s="1"/>
  <c r="C18" i="7" s="1"/>
</calcChain>
</file>

<file path=xl/sharedStrings.xml><?xml version="1.0" encoding="utf-8"?>
<sst xmlns="http://schemas.openxmlformats.org/spreadsheetml/2006/main" count="319" uniqueCount="150">
  <si>
    <t>No.</t>
  </si>
  <si>
    <t>Azonosító</t>
  </si>
  <si>
    <t>Mennyiség</t>
  </si>
  <si>
    <t>Egys.</t>
  </si>
  <si>
    <t>Szöveg</t>
  </si>
  <si>
    <t>Óradij</t>
  </si>
  <si>
    <t>Anyagár</t>
  </si>
  <si>
    <t>xÓradij</t>
  </si>
  <si>
    <t>xAnyagár</t>
  </si>
  <si>
    <t>Faluháza</t>
  </si>
  <si>
    <t>M-02-001-1.1.1.1</t>
  </si>
  <si>
    <t>klt</t>
  </si>
  <si>
    <t>Meglévő fűtési rendszer ürítése a szerelési munkák idejére, majd a munkálatok végeztével a rendszer feltöltése,légtelenítése és nyomáspróbája.</t>
  </si>
  <si>
    <t>82-001-2.16.2-0131031</t>
  </si>
  <si>
    <t>db</t>
  </si>
  <si>
    <t>Kétoldalon karimás szerelvény elhelyezése ellenkarimákkal, DN 65 PN 10 - PN 16, gömbcsap MVV-ISG WKC1A gömbcsap szénacélból, karimás, vízre, PN 16 - PN 25 DN 65 " Vagy ezzel egyenértékű "</t>
  </si>
  <si>
    <t>82-001-2.16.1-0118859</t>
  </si>
  <si>
    <t>szelepek, csappantyúk (szabályzó, fojtó-elzáró, beavatkozó) TA szabályozó szelep kétjáratú DN65 Kvs63 30mm PN16 GG-25 szürke öntvény, 60-235-465 " Vagy ezzel egyenértékű "</t>
  </si>
  <si>
    <t>82-001-2.16.1-0146003</t>
  </si>
  <si>
    <t>OVENTROP visszacsapó csappantyú, PN16, DN65, (-10... +120)°C, kvs=326,00, DIN EN 1092-2 szerinti karimás kiv., szürkeöntvény szelepház, 1073051</t>
  </si>
  <si>
    <t>81-004-1.4.1.1.2.1.3-0110025</t>
  </si>
  <si>
    <t>m</t>
  </si>
  <si>
    <t>Fűtési vezeték, Fekete acélcső szerelése, hegesztett kötésekkel, tartószerkezettel, szakaszos nyomáspróbával, szabadon, horonyba vagy padlócsatornába, irányváltozás csőívvel, csőátmérő DN 100 méretig, DN 65 Fekete acélcső, A 37X 2 1/2" simavégű " Vagy ezzel egyenértékű "</t>
  </si>
  <si>
    <t>56-001-2.1.2.1.2.2.2-0235558</t>
  </si>
  <si>
    <t>Varratnélküli vastagfalú fekete acélcső szerelése, hegesztett kötésekhez, (hegesztés külön tételben), csőidomok elhelyezése vezetékbe, beállítása kötések készítéséhez, St 37.0 minőségben, kétcsatlakozású csőidom, 1 1/2" méret felett, 2 1/2" Hidegen hajlított sima ívidom, MSZ EN 10255 A 37, 90°-os, 2 1/2" " Vagy ezzel egyenértékű "</t>
  </si>
  <si>
    <t>56-001-2.1.2.1.2.2.2-0235858</t>
  </si>
  <si>
    <t>Hegesztett kivitelű csőszűkítő, MSZ EN 10255 A 37,  2 1/2" " Vagy ezzel egyenértékű "</t>
  </si>
  <si>
    <t>56-052-6.1.1-0277523</t>
  </si>
  <si>
    <t>Hőmérő elhelyezése, egyenes hőmérő, kis kivitel Védőszerelvényes ipari hőmérő, 0-160 fok között, kis egyenes, 400 mm " Vagy ezzel egyenértékű "</t>
  </si>
  <si>
    <t>56-052-12.1-0292510</t>
  </si>
  <si>
    <t>Manométer elhelyezése, alumínium házban Feszmérő alumínium házban, fém burkolattal, a maximális üzemnyomást jelző mutatóval, 1/2"-os alsó csatlakozással, 0- 4 bar mérési határok között, DN 100 " Vagy ezzel egyenértékű "</t>
  </si>
  <si>
    <t>82-001-7.2.2-0130603</t>
  </si>
  <si>
    <t>Kétoldalon menetes vagy roppantógyűrűs szerelvény elhelyezése, külső vagy belső menettel, illetve hollandival csatlakoztatva DN 15 gömbcsap, víz- és gázfőcsap MOFÉM AHA Univerzális gömbcsap 1/2" bb. menettel, névleges méret 15 mm, sárgaréz, natúr, 16 bar, Kód: 113-0007-00 " Vagy ezzel egyenértékű "</t>
  </si>
  <si>
    <t>82-001-6.2.2-0130525</t>
  </si>
  <si>
    <t>Egyoldalon menetes szerelvény elhelyezése, külső vagy belső menettel, illetve hollandival csatlakoztatva DN 15 gömbcsap MOFÉM kazántöltőcsap 1/2" névleges méret 15 mm, sárgaréz, natúr, 16 bar, Kód: 113-0010-00 " Vagy ezzel egyenértékű "</t>
  </si>
  <si>
    <t>M-56-001-2.1.2.1.2.2.2-0235858</t>
  </si>
  <si>
    <t>Terv szerinti rácsatlakozások elkészítése, kompletten.</t>
  </si>
  <si>
    <t>56-055-2.1.1.1-0471401</t>
  </si>
  <si>
    <t>Épületgépészeti csőtartó rendszerelemek helyszíni szerelése, csőbilincs 12"-ig vagy NA 300-ig, betét nélkül, 3/8"-3" vagy 9,5-101 mm között HILTI Komfort csőbilincs MPN-S 2 1/2" B, Csz.: 229833 Ászok csavarral és dűbellel! " Vagy ezzel egyenértékű "</t>
  </si>
  <si>
    <t>80-001-1.3.2.2.1-0126176</t>
  </si>
  <si>
    <t>Fűtési, HMV, HHV vezetékek szigetelése (ívek, idomok, szerelvények szigetelése és burkolás nélkül), polietilén csőhéjjal kasírozott kivitelben, ragasztással, öntapadó ragasztó szalag lezárással, NÁ 114 mm csőátmérőig POLIFOAM polietilén csőhéj alufóliával kasírozott, falvtg.: 10 mm, belső átmérő: 76 mm, Kód: 60006288 " Vagy ezzel egyenértékű "</t>
  </si>
  <si>
    <t>Összesen:</t>
  </si>
  <si>
    <t>Tekepálya</t>
  </si>
  <si>
    <t>82-001-7.7.2-0130608</t>
  </si>
  <si>
    <t>Kétoldalon menetes vagy roppantógyűrűs szerelvény elhelyezése, külső vagy belső menettel, illetve hollandival csatlakoztatva DN 50, DN 65 gömbcsap, víz- és gázfőcsap MOFÉM AHA Univerzális gömbcsap 2" bb. menettel, vízátbocsátás 890 l/min., névleges méret 50 mm, sárgaréz, natúr, 10 bar, Kód: 113-0053-00 " Vagy ezzel egyenértékű "</t>
  </si>
  <si>
    <t>82-001-7.7.1-0114016</t>
  </si>
  <si>
    <t>szelepek, csappantyúk (szabályzó, folytó-elzáró, beavatkozó) TA STAD BB beszabályozó szelep PN 20 mérőcsonkkal, DN 50, ürítéssel, Cikkszám: 52-151-250 " Vagy ezzel egyenértékű "</t>
  </si>
  <si>
    <t>82-001-7.7.1-0115547</t>
  </si>
  <si>
    <t>OVENTROP visszacsapó szelep, Viton tömítéssel, PN25, DN50, G 2" bm., (0...+100)°C, nyitónyomás 40 mbar, kvs=30,50, vörösöntvény szelepházzal, 1072016 " Vagy ezzel egyenértékű "</t>
  </si>
  <si>
    <t>82-001-7.6.2-0130607</t>
  </si>
  <si>
    <t>DN 40 gömbcsap, víz- és gázfőcsap MOFÉM AHA Univerzális gömbcsap 6/4" bb. menettel, vízátbocsátás 590 l/min., névleges méret 40 mm, sárgaréz, natúr, 10 bar, Kód: 113-0052-00 " Vagy ezzel egyenértékű "</t>
  </si>
  <si>
    <t>82-001-7.6.1-0115546</t>
  </si>
  <si>
    <t>szelepek, csappantyúk (szabályzó, folytó-elzáró, beavatkozó) OVENTROP visszacsapó szelep, Viton tömítéssel, PN25, DN40, G 1 1/2" bm., (0...+100)°C, nyitónyomás 40 mbar, kvs=19,00, vörösöntvény szelepházzal, 1072012 Menetvégekkel és átalakítással számolva! " Vagy ezzel egyenértékű "</t>
  </si>
  <si>
    <t>M-81-004-1.4.1.1.2.1.4-0110028</t>
  </si>
  <si>
    <t>Hidraulikus váltó készítése. L= 1,2 m , 6/4" csonkozással , fenekeléssel , légtelenítő és ürítő fincióval kompletten.</t>
  </si>
  <si>
    <t>81-004-1.4.1.1.2.1.2-0110022</t>
  </si>
  <si>
    <t>Fűtési vezeték, Fekete acélcső szerelése, hegesztett kötésekkel, tartószerkezettel, szakaszos nyomáspróbával, szabadon, horonyba vagy padlócsatornába, irányváltozás csőívvel, csőátmérő DN 100 méretig, DN 50 Fekete acélcső, A 37X 2" simavégű " Vagy ezzel egyenértékű "</t>
  </si>
  <si>
    <t>56-001-2.1.2.1.2.2.1-0235557</t>
  </si>
  <si>
    <t>Varratnélküli vastagfalú fekete acélcső szerelése, hegesztett kötésekhez, (hegesztés külön tételben), csőidomok elhelyezése vezetékbe, beállítása kötések készítéséhez, St 37.0 minőségben, kétcsatlakozású csőidom, 1 1/2" méret felett, 2" Hidegen hajlított sima ívidom, MSZ EN 10255 A 37, 90°-os, 2" " Vagy ezzel egyenértékű "</t>
  </si>
  <si>
    <t>56-001-2.1.2.1.2.2.1-0235857</t>
  </si>
  <si>
    <t>Hegesztett kivitelű csőszűkítő, MSZ EN 10255 A 37,  2" " Vagy ezzel egyenértékű "</t>
  </si>
  <si>
    <t>82-008-3.1.4.1.1-0150005</t>
  </si>
  <si>
    <t>Fűtés-, klíma-, hűtéstechnika nedvestengelyű nagyhatásfokú szabályozott szivattyú, menetes vagy karimás kötéssel, egyes szivattyúk, DN 15-25 Grundfos ALPHA2 25-60 180 1x230V, Szabályozott nedvestengelyű keringetőszivattyú, A-energiaosztály, AUTOADAPT funkcióval, menetes " Vagy ezzel egyenértékű "</t>
  </si>
  <si>
    <t>56-055-2.1.1.1-0471399</t>
  </si>
  <si>
    <t>Épületgépészeti csőtartó rendszerelemek helyszíni szerelése, csőbilincs 12"-ig vagy NA 300-ig, betét nélkül, 3/8"-3" vagy 9,5-101 mm között HILTI Komfort csőbilincs MPN-S 2" A, Csz.: 229827 Ászok csavarral és dűbellel! " Vagy ezzel egyenértékű "</t>
  </si>
  <si>
    <t>56-055-2.1.1.1-0471471</t>
  </si>
  <si>
    <t>3/8"-3" vagy 9,5-101 mm között HILTI Masszív csőbilincs MP-M 3" EL, Csz.: 53220 Ászok csavarral és dűbellel! " Vagy ezzel egyenértékű "</t>
  </si>
  <si>
    <t>80-001-1.3.2.2.1-0126155</t>
  </si>
  <si>
    <t>Fűtési, HMV, HHV vezetékek szigetelése (ívek, idomok, szerelvények szigetelése és burkolás nélkül), polietilén csőhéjjal kasírozott kivitelben, ragasztással, öntapadó ragasztó szalag lezárással, NÁ 114 mm csőátmérőig POLIFOAM polietilén csőhéj alufóliával kasírozott, falvtg.: 10 mm, belső átmérő: 55 mm, Kód: 60006285 " Vagy ezzel egyenértékű "</t>
  </si>
  <si>
    <t>M-80-001-1.3.2.2.1-0126155</t>
  </si>
  <si>
    <t>Hidraulikus váltó és szerelvényeinek hőszigetelése.</t>
  </si>
  <si>
    <t>Orvosi rendelő</t>
  </si>
  <si>
    <t>Szalmakazán</t>
  </si>
  <si>
    <t>82-001-2.21.2-0131033</t>
  </si>
  <si>
    <t>Kétoldalon karimás szerelvény elhelyezése ellenkarimákkal, DN 100 PN 10 - PN 16 gömbcsap MVV-ISG WKC1A gömbcsap szénacélból, karimás, vízre, PN 16 - PN 25 DN 100 " Vagy ezzel egyenértékű "</t>
  </si>
  <si>
    <t>82-001-2.21.3-0142669</t>
  </si>
  <si>
    <t>szennyfogószűrő,  iszap- és levegőleválasztó MVV-ISG szennyfogószűrő, öntöttvas, karimás, PN 16 DN 100 " Vagy ezzel egyenértékű "</t>
  </si>
  <si>
    <t>82-001-2.21.1-0146005</t>
  </si>
  <si>
    <t>szelepek, csappantyúk (szabályzó, fojtó-elzáró, beavatkozó) OVENTROP visszacsapó csappantyú, PN16, DN100, (-10... +120)°C, kvs=770,00, DIN EN 1092-2 szerinti karimás kiv., szürkeöntvény szelepház, 1073053 " Vagy ezzel egyenértékű "</t>
  </si>
  <si>
    <t>82-001-7.7.3-0115767</t>
  </si>
  <si>
    <t>szennyfogószűrő, gázszűrő, iszap- és levegőleválasztó OVENTROP szennyfogó szűrő, PN25, DN50, 2" bm., kvs=56.20, szitasűrűség 600 µm, (-10...+150)°C, vörösöntvény szerelvényházzal, 1120016 " Vagy ezzel egyenértékű "</t>
  </si>
  <si>
    <t>DN 15 gömbcsap, víz- és gázfőcsap MOFÉM AHA Univerzális gömbcsap 1/2" bb. menettel, névleges méret 15 mm, sárgaréz, natúr, 16 bar, Kód: 113-0007-00 " Vagy ezzel egyenértékű "</t>
  </si>
  <si>
    <t>82-001-7.4.2-0130605</t>
  </si>
  <si>
    <t>DN 25 gömbcsap, víz- és gázfőcsap MOFÉM AHA Univerzális gömbcsap 1" bb. menettel, névleges méret 25 mm, sárgaréz, natúr, 16 bar, Kód: 113-0034-00 " Vagy ezzel egyenértékű "</t>
  </si>
  <si>
    <t>82-001-7.2.8-0117043</t>
  </si>
  <si>
    <t>Kétoldalon menetes vagy roppantógyűrűs szerelvény elhelyezése, külső vagy belső menettel, illetve hollandival csatlakoztatva DN 15 biztonsági szerelvény GIACOMINI biztonsági szelep, 6 bar lefúvási nyomásra, R140, 1/2" " Vagy ezzel egyenértékű "</t>
  </si>
  <si>
    <t>82-001-6.2.8-0722154</t>
  </si>
  <si>
    <t>Egyoldalon menetes szerelvény elhelyezése, külső vagy belső menettel, illetve hollandival csatlakoztatva DN 15 légtelenítőszelep, kifolyó- és locsolószelep, töltőszelep Flamco Flexvent H 1/2" úszós légtelenítő max. 120 °C, 10 bar, elzáróelem nélkül, nikkelezett, Rendelési szám: 27710 " Vagy ezzel egyenértékű "</t>
  </si>
  <si>
    <t>82-004-6.1.1.2-0721025</t>
  </si>
  <si>
    <t>Zárt tágulási tartály elhelyezése és bekötése (nyomástartó-, gáztalanító és vízutántöltő berendezések a 82-004-21-es tételtől), fűtési és hűtési rendszerekben, membrános, 81-400 liter között ZILMET 300 literes zárt tágulási tartály, 6 bar túlnyomásra, cikkszám 4-0301-300 " Vagy ezzel egyenértékű "</t>
  </si>
  <si>
    <t>82-008-3.1.4.1.5-0150816</t>
  </si>
  <si>
    <t>Fűtés-, klíma-, hűtéstechnika nedvestengelyű nagyhatásfokú szabályozott szivattyú, menetes vagy karimás kötéssel, egyes szivattyúk, DN 65 Grundfos MAGNA3 65-80 F 340 1x230V PN6/10, Szabályozott nedvestengelyű keringetőszivattyú, A-energiaosztály, AUTOADAPT funkcióval, karimás Ellenkarimákkal! " Vagy ezzel egyenértékű "</t>
  </si>
  <si>
    <t>82-008-3.1.4.1.5-0150819</t>
  </si>
  <si>
    <t>Grundfos MAGNA3 65-150 F 340 1x230V PN6/10, Szabályozott nedvestengelyű keringetőszivattyú, A-energiaosztály, AUTOADAPT funkcióval, karimás Ellenkarimákkal! " Vagy ezzel egyenértékű "</t>
  </si>
  <si>
    <t>82-001-2.18.1-0118999</t>
  </si>
  <si>
    <t>Kétoldalon karimás szerelvény elhelyezése ellenkarimákkal, DN 80 PN 10-ig, szelepek, csappantyúk (szabályzó, fojtó-elzáró, beavatkozó) TA CV316GG szabályozó szelep kétjáratú DN80 Kvs80 PN6 " Vagy ezzel egyenértékű "</t>
  </si>
  <si>
    <t>82-007-10.1.2</t>
  </si>
  <si>
    <t>Lemezes hőcserélő elhelyezése és bekötése fűtési rendszerbe, fali vagy álló tartószerkezettel, 120,01 kW teljesítmény felett, karimás csatlakozással 600 kW hőcserélő elhelyezése SWEP kompakt, forrasztott lemezes hőcserélő B427HX140/1P-SC-S 19,4/19,0 kPa 4XDN100C cs " Vagy ezzel egyenértékű "</t>
  </si>
  <si>
    <t>81-004-1.4.1.1.1.4-0110013</t>
  </si>
  <si>
    <t>Fűtési vezeték, Fekete acélcső szerelése, hegesztett kötésekkel, tartószerkezettel, szakaszos nyomáspróbával, szabadon, horonyba vagy padlócsatornába, irányváltozás csőhajlítással, DN 25 Fekete acélcső A 37X 1" simavégű " Vagy ezzel egyenértékű "</t>
  </si>
  <si>
    <t>irányváltozás csőívvel, csőátmérő DN 100 méretig, DN 50 Fekete acélcső, A 37X 2" simavégű " Vagy ezzel egyenértékű "</t>
  </si>
  <si>
    <t>81-004-1.4.1.1.2.1.5-0110031</t>
  </si>
  <si>
    <t>DN 100 Fekete acélcső, A 37X, 4" simavégű " Vagy ezzel egyenértékű "</t>
  </si>
  <si>
    <t>56-001-2.1.2.1.2.1.6-0235554</t>
  </si>
  <si>
    <t>Varratnélküli vastagfalú fekete acélcső szerelése, hegesztett kötésekhez, (hegesztés külön tételben), csőidomok elhelyezése vezetékbe, beállítása kötések készítéséhez, St 37.0 minőségben, kétcsatlakozású csőidom, 1 1/2" méretig, 1" Hidegen hajlított sima ívidom, MSZ EN 10255 A 37, 90°-os, 1" " Vagy ezzel egyenértékű "</t>
  </si>
  <si>
    <t>1 1/2" méret felett, 2" Hidegen hajlított sima ívidom, MSZ EN 10255 A 37, 90°-os, 2" " Vagy ezzel egyenértékű "</t>
  </si>
  <si>
    <t>56-001-2.1.2.1.2.2.4-0235560</t>
  </si>
  <si>
    <t>4" Hidegen hajlított sima ívidom, MSZ EN 10255 A 37, 90°-os, 4" " Vagy ezzel egyenértékű "</t>
  </si>
  <si>
    <t>M-81-004-1.4.1.1.2.2.5-0131682</t>
  </si>
  <si>
    <t>Terv szerinti osztó-gyűjtő elkészítése DN 300 acélcsőből. Körökhöz szükséges menetvégekkel, töltési,ürítési és légtelenítési lehetőségekkel, fali vagy lábon álló tartószerkezettel kompletten.</t>
  </si>
  <si>
    <t>56-055-2.1.1.1-0471394</t>
  </si>
  <si>
    <t>Épületgépészeti csőtartó rendszerelemek helyszíni szerelése, csőbilincs 12"-ig vagy NA 300-ig, betét nélkül, 3/8"-3" vagy 9,5-101 mm között HILTI Komfort csőbilincs MPN-S 1" A, Csz.: 229817 Ászok csavarral és dűbellel! " Vagy ezzel egyenértékű "</t>
  </si>
  <si>
    <t>HILTI Komfort csőbilincs MPN-S 2" A, Csz.: 229827 Ászok csavarral és dűbellel! " Vagy ezzel egyenértékű "</t>
  </si>
  <si>
    <t>56-055-2.1.1.2-0471405</t>
  </si>
  <si>
    <t>4"-7" vagy 101,6-203 mm között HILTI Komfort csőbilincs MPN-S 110 B, Csz.: 229845 Ászok csavarral és dűbellel! " Vagy ezzel egyenértékű "</t>
  </si>
  <si>
    <t>80-001-1.3.2.2.1-0126128</t>
  </si>
  <si>
    <t>Fűtési, HMV, HHV vezetékek szigetelése (ívek, idomok, szerelvények szigetelése és burkolás nélkül), polietilén csőhéjjal kasírozott kivitelben, ragasztással, öntapadó ragasztó szalag lezárással, NÁ 114 mm csőátmérőig POLIFOAM polietilén csőhéj alufóliával kasírozott, falvtg.: 10 mm, belső átmérő: 28 mm, Kód: 60006281 " Vagy ezzel egyenértékű "</t>
  </si>
  <si>
    <t>POLIFOAM polietilén csőhéj alufóliával kasírozott, falvtg.: 10 mm, belső átmérő: 55 mm, Kód: 60006285 " Vagy ezzel egyenértékű "</t>
  </si>
  <si>
    <t>80-001-1.3.2.2.1-0126201</t>
  </si>
  <si>
    <t>POLIFOAM polietilén csőhéj alufóliával kasírozott, falvtg.: 10 mm, belső átmérő: 101 mm, Kód: 60006290 " Vagy ezzel egyenértékű "</t>
  </si>
  <si>
    <t>Tervezett 600 kW-os hőcserélő szigetelése szerelvényeivel együtt.</t>
  </si>
  <si>
    <t>Tervezett osztó-gyűtjő hőszigetelése.</t>
  </si>
  <si>
    <t>Munkanem</t>
  </si>
  <si>
    <t>Munkadíj</t>
  </si>
  <si>
    <t>Anyagköltség</t>
  </si>
  <si>
    <t>Összesen</t>
  </si>
  <si>
    <t>Mind összesen</t>
  </si>
  <si>
    <t>Áfa + 27%</t>
  </si>
  <si>
    <t xml:space="preserve">Bruttó összesen </t>
  </si>
  <si>
    <t xml:space="preserve">Költségvetés </t>
  </si>
  <si>
    <t>Bőcs Község Önkormányzata -TOP 3.2.2-15 pályázat</t>
  </si>
  <si>
    <t>Helyi megújuló energiapotenciálok kihasználása Bőcsön</t>
  </si>
  <si>
    <t>Épületgépész költségbecslése</t>
  </si>
  <si>
    <t xml:space="preserve">Összeállította: </t>
  </si>
  <si>
    <t>Bársony Zoltán</t>
  </si>
  <si>
    <t>tervező</t>
  </si>
  <si>
    <t>Posta Tamás</t>
  </si>
  <si>
    <t>műszaki előkészítő</t>
  </si>
  <si>
    <t>CreativEnergy Kft.</t>
  </si>
  <si>
    <t xml:space="preserve">Telephely: 3531 Miskolc, Csillag u. 22. </t>
  </si>
  <si>
    <t>Számlázási cím: 3535 Miskolc, Erdő u. 42.</t>
  </si>
  <si>
    <t>cégj.: 05-09-018845</t>
  </si>
  <si>
    <t>adósz.: 11690911-2-05</t>
  </si>
  <si>
    <t>Bank: OTP Bank</t>
  </si>
  <si>
    <t>11734004-20513274</t>
  </si>
  <si>
    <t>mobil: +36 20 34 10 650</t>
  </si>
  <si>
    <t>tel.: +36 46 509 580</t>
  </si>
  <si>
    <t>fax.: +36 46 509 581</t>
  </si>
  <si>
    <t>@: g.sedlak@creativenergy.hu</t>
  </si>
  <si>
    <t>www.creativenergy.hu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</si>
</sst>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wrapText="1"/>
    </xf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3" fontId="0" fillId="0" borderId="0" xfId="0" applyNumberFormat="1" applyAlignment="1"/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view="pageBreakPreview" topLeftCell="A4" zoomScaleNormal="100" zoomScaleSheetLayoutView="100" workbookViewId="0">
      <selection activeCell="A6" sqref="A6"/>
    </sheetView>
  </sheetViews>
  <sheetFormatPr defaultRowHeight="15" x14ac:dyDescent="0.25"/>
  <cols>
    <col min="1" max="1" width="60.7109375" customWidth="1"/>
    <col min="2" max="3" width="13.7109375" customWidth="1"/>
  </cols>
  <sheetData>
    <row r="1" spans="1:3" ht="15" customHeight="1" x14ac:dyDescent="0.25">
      <c r="A1" s="15" t="s">
        <v>129</v>
      </c>
      <c r="B1" s="15"/>
      <c r="C1" s="15"/>
    </row>
    <row r="2" spans="1:3" ht="15" customHeight="1" x14ac:dyDescent="0.25">
      <c r="A2" s="15"/>
      <c r="B2" s="15"/>
      <c r="C2" s="15"/>
    </row>
    <row r="3" spans="1:3" ht="15" customHeight="1" x14ac:dyDescent="0.25"/>
    <row r="4" spans="1:3" ht="15" customHeight="1" x14ac:dyDescent="0.25"/>
    <row r="5" spans="1:3" ht="15" customHeight="1" x14ac:dyDescent="0.25">
      <c r="A5" t="s">
        <v>130</v>
      </c>
    </row>
    <row r="6" spans="1:3" ht="15" customHeight="1" x14ac:dyDescent="0.25">
      <c r="A6" t="s">
        <v>131</v>
      </c>
    </row>
    <row r="7" spans="1:3" ht="15" customHeight="1" x14ac:dyDescent="0.25">
      <c r="A7" t="s">
        <v>132</v>
      </c>
    </row>
    <row r="8" spans="1:3" ht="15" customHeight="1" x14ac:dyDescent="0.25"/>
    <row r="9" spans="1:3" ht="15" customHeight="1" x14ac:dyDescent="0.25"/>
    <row r="10" spans="1:3" ht="15" customHeight="1" x14ac:dyDescent="0.25">
      <c r="A10" s="2" t="s">
        <v>122</v>
      </c>
      <c r="B10" s="2" t="s">
        <v>123</v>
      </c>
      <c r="C10" s="2" t="s">
        <v>124</v>
      </c>
    </row>
    <row r="11" spans="1:3" ht="15" customHeight="1" x14ac:dyDescent="0.25">
      <c r="A11" t="s">
        <v>72</v>
      </c>
      <c r="B11" s="9">
        <f>Szalmakazán!H38</f>
        <v>0</v>
      </c>
      <c r="C11" s="9">
        <f>Szalmakazán!I38</f>
        <v>0</v>
      </c>
    </row>
    <row r="12" spans="1:3" ht="15" customHeight="1" x14ac:dyDescent="0.25">
      <c r="A12" t="s">
        <v>71</v>
      </c>
      <c r="B12" s="9">
        <f>'Orvosi rendelő'!H17</f>
        <v>0</v>
      </c>
      <c r="C12" s="9">
        <f>'Orvosi rendelő'!I17</f>
        <v>0</v>
      </c>
    </row>
    <row r="13" spans="1:3" ht="15" customHeight="1" x14ac:dyDescent="0.25">
      <c r="A13" t="s">
        <v>42</v>
      </c>
      <c r="B13" s="9">
        <f>Tekepálya!H24</f>
        <v>0</v>
      </c>
      <c r="C13" s="9">
        <f>Tekepálya!I24</f>
        <v>0</v>
      </c>
    </row>
    <row r="14" spans="1:3" ht="15" customHeight="1" x14ac:dyDescent="0.25">
      <c r="A14" t="s">
        <v>9</v>
      </c>
      <c r="B14" s="9">
        <f>Faluháza!H18</f>
        <v>0</v>
      </c>
      <c r="C14" s="9">
        <f>Faluháza!I18</f>
        <v>0</v>
      </c>
    </row>
    <row r="15" spans="1:3" ht="15" customHeight="1" x14ac:dyDescent="0.25">
      <c r="A15" s="1" t="s">
        <v>125</v>
      </c>
      <c r="B15" s="10">
        <f>SUM(B11:B14)</f>
        <v>0</v>
      </c>
      <c r="C15" s="10">
        <f>SUM(C11:C14)</f>
        <v>0</v>
      </c>
    </row>
    <row r="16" spans="1:3" ht="15" customHeight="1" x14ac:dyDescent="0.25">
      <c r="A16" s="1" t="s">
        <v>126</v>
      </c>
      <c r="C16" s="10">
        <f>(B15 + C15)</f>
        <v>0</v>
      </c>
    </row>
    <row r="17" spans="1:3" ht="15" customHeight="1" x14ac:dyDescent="0.25">
      <c r="A17" t="s">
        <v>127</v>
      </c>
      <c r="C17" s="9">
        <f>C16*0.27</f>
        <v>0</v>
      </c>
    </row>
    <row r="18" spans="1:3" ht="15" customHeight="1" x14ac:dyDescent="0.25">
      <c r="A18" s="1" t="s">
        <v>128</v>
      </c>
      <c r="C18" s="10">
        <f>SUM(C16:C17)</f>
        <v>0</v>
      </c>
    </row>
    <row r="19" spans="1:3" ht="15" customHeight="1" x14ac:dyDescent="0.25"/>
    <row r="20" spans="1:3" ht="15" customHeight="1" x14ac:dyDescent="0.25">
      <c r="A20" t="s">
        <v>133</v>
      </c>
    </row>
    <row r="21" spans="1:3" ht="15" customHeight="1" x14ac:dyDescent="0.25"/>
    <row r="22" spans="1:3" ht="15" customHeight="1" x14ac:dyDescent="0.25">
      <c r="A22" t="s">
        <v>134</v>
      </c>
    </row>
    <row r="23" spans="1:3" x14ac:dyDescent="0.25">
      <c r="A23" t="s">
        <v>135</v>
      </c>
    </row>
    <row r="25" spans="1:3" x14ac:dyDescent="0.25">
      <c r="A25" t="s">
        <v>136</v>
      </c>
    </row>
    <row r="26" spans="1:3" x14ac:dyDescent="0.25">
      <c r="A26" t="s">
        <v>137</v>
      </c>
    </row>
    <row r="28" spans="1:3" x14ac:dyDescent="0.25">
      <c r="A28" t="s">
        <v>138</v>
      </c>
    </row>
    <row r="29" spans="1:3" x14ac:dyDescent="0.25">
      <c r="A29" t="s">
        <v>139</v>
      </c>
    </row>
    <row r="30" spans="1:3" x14ac:dyDescent="0.25">
      <c r="A30" t="s">
        <v>140</v>
      </c>
    </row>
    <row r="31" spans="1:3" x14ac:dyDescent="0.25">
      <c r="A31" t="s">
        <v>141</v>
      </c>
    </row>
    <row r="32" spans="1:3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</sheetData>
  <mergeCells count="1">
    <mergeCell ref="A1:C2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topLeftCell="A37" zoomScaleNormal="100" zoomScaleSheetLayoutView="100" workbookViewId="0">
      <selection activeCell="G38" sqref="G38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72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 t="shared" ref="H3:H36" si="0">(C3*F3)</f>
        <v>0</v>
      </c>
      <c r="I3" s="14">
        <f t="shared" ref="I3:I36" si="1">(C3*G3)</f>
        <v>0</v>
      </c>
      <c r="J3" s="12"/>
    </row>
    <row r="4" spans="1:10" ht="60" x14ac:dyDescent="0.25">
      <c r="A4" s="12">
        <v>2</v>
      </c>
      <c r="B4" s="12" t="s">
        <v>73</v>
      </c>
      <c r="C4" s="13">
        <v>13</v>
      </c>
      <c r="D4" s="12" t="s">
        <v>14</v>
      </c>
      <c r="E4" s="4" t="s">
        <v>74</v>
      </c>
      <c r="F4" s="8"/>
      <c r="G4" s="13"/>
      <c r="H4" s="14">
        <f t="shared" si="0"/>
        <v>0</v>
      </c>
      <c r="I4" s="14">
        <f t="shared" si="1"/>
        <v>0</v>
      </c>
      <c r="J4" s="12"/>
    </row>
    <row r="5" spans="1:10" ht="45" x14ac:dyDescent="0.25">
      <c r="A5" s="12">
        <v>3</v>
      </c>
      <c r="B5" s="12" t="s">
        <v>75</v>
      </c>
      <c r="C5" s="13">
        <v>1</v>
      </c>
      <c r="D5" s="12" t="s">
        <v>14</v>
      </c>
      <c r="E5" s="4" t="s">
        <v>76</v>
      </c>
      <c r="F5" s="8"/>
      <c r="G5" s="13"/>
      <c r="H5" s="14">
        <f t="shared" si="0"/>
        <v>0</v>
      </c>
      <c r="I5" s="14">
        <f t="shared" si="1"/>
        <v>0</v>
      </c>
      <c r="J5" s="12"/>
    </row>
    <row r="6" spans="1:10" ht="60" x14ac:dyDescent="0.25">
      <c r="A6" s="12">
        <v>4</v>
      </c>
      <c r="B6" s="12" t="s">
        <v>77</v>
      </c>
      <c r="C6" s="13">
        <v>2</v>
      </c>
      <c r="D6" s="12" t="s">
        <v>14</v>
      </c>
      <c r="E6" s="4" t="s">
        <v>78</v>
      </c>
      <c r="F6" s="8"/>
      <c r="G6" s="13"/>
      <c r="H6" s="14">
        <f t="shared" si="0"/>
        <v>0</v>
      </c>
      <c r="I6" s="14">
        <f t="shared" si="1"/>
        <v>0</v>
      </c>
      <c r="J6" s="12"/>
    </row>
    <row r="7" spans="1:10" ht="90" x14ac:dyDescent="0.25">
      <c r="A7" s="12">
        <v>5</v>
      </c>
      <c r="B7" s="12" t="s">
        <v>43</v>
      </c>
      <c r="C7" s="13">
        <v>12</v>
      </c>
      <c r="D7" s="12" t="s">
        <v>14</v>
      </c>
      <c r="E7" s="4" t="s">
        <v>44</v>
      </c>
      <c r="F7" s="8"/>
      <c r="G7" s="13"/>
      <c r="H7" s="14">
        <f t="shared" si="0"/>
        <v>0</v>
      </c>
      <c r="I7" s="14">
        <f t="shared" si="1"/>
        <v>0</v>
      </c>
      <c r="J7" s="12"/>
    </row>
    <row r="8" spans="1:10" ht="45" x14ac:dyDescent="0.25">
      <c r="A8" s="12">
        <v>6</v>
      </c>
      <c r="B8" s="12" t="s">
        <v>45</v>
      </c>
      <c r="C8" s="13">
        <v>3</v>
      </c>
      <c r="D8" s="12" t="s">
        <v>14</v>
      </c>
      <c r="E8" s="4" t="s">
        <v>46</v>
      </c>
      <c r="F8" s="8"/>
      <c r="G8" s="13"/>
      <c r="H8" s="14">
        <f t="shared" si="0"/>
        <v>0</v>
      </c>
      <c r="I8" s="14">
        <f t="shared" si="1"/>
        <v>0</v>
      </c>
      <c r="J8" s="12"/>
    </row>
    <row r="9" spans="1:10" ht="60" x14ac:dyDescent="0.25">
      <c r="A9" s="12">
        <v>7</v>
      </c>
      <c r="B9" s="12" t="s">
        <v>79</v>
      </c>
      <c r="C9" s="13">
        <v>3</v>
      </c>
      <c r="D9" s="12" t="s">
        <v>14</v>
      </c>
      <c r="E9" s="4" t="s">
        <v>80</v>
      </c>
      <c r="F9" s="8"/>
      <c r="G9" s="13"/>
      <c r="H9" s="14">
        <f t="shared" si="0"/>
        <v>0</v>
      </c>
      <c r="I9" s="14">
        <f t="shared" si="1"/>
        <v>0</v>
      </c>
      <c r="J9" s="12"/>
    </row>
    <row r="10" spans="1:10" ht="45" x14ac:dyDescent="0.25">
      <c r="A10" s="12">
        <v>8</v>
      </c>
      <c r="B10" s="12" t="s">
        <v>31</v>
      </c>
      <c r="C10" s="13">
        <v>20</v>
      </c>
      <c r="D10" s="12" t="s">
        <v>14</v>
      </c>
      <c r="E10" s="4" t="s">
        <v>81</v>
      </c>
      <c r="F10" s="8"/>
      <c r="G10" s="13"/>
      <c r="H10" s="14">
        <f t="shared" si="0"/>
        <v>0</v>
      </c>
      <c r="I10" s="14">
        <f t="shared" si="1"/>
        <v>0</v>
      </c>
      <c r="J10" s="12"/>
    </row>
    <row r="11" spans="1:10" ht="45" x14ac:dyDescent="0.25">
      <c r="A11" s="12">
        <v>9</v>
      </c>
      <c r="B11" s="12" t="s">
        <v>82</v>
      </c>
      <c r="C11" s="13">
        <v>1</v>
      </c>
      <c r="D11" s="12" t="s">
        <v>14</v>
      </c>
      <c r="E11" s="4" t="s">
        <v>83</v>
      </c>
      <c r="F11" s="8"/>
      <c r="G11" s="13"/>
      <c r="H11" s="14">
        <f t="shared" si="0"/>
        <v>0</v>
      </c>
      <c r="I11" s="14">
        <f t="shared" si="1"/>
        <v>0</v>
      </c>
      <c r="J11" s="12"/>
    </row>
    <row r="12" spans="1:10" ht="60" x14ac:dyDescent="0.25">
      <c r="A12" s="12">
        <v>10</v>
      </c>
      <c r="B12" s="12" t="s">
        <v>33</v>
      </c>
      <c r="C12" s="13">
        <v>12</v>
      </c>
      <c r="D12" s="12" t="s">
        <v>14</v>
      </c>
      <c r="E12" s="4" t="s">
        <v>34</v>
      </c>
      <c r="F12" s="8"/>
      <c r="G12" s="13"/>
      <c r="H12" s="14">
        <f t="shared" si="0"/>
        <v>0</v>
      </c>
      <c r="I12" s="14">
        <f t="shared" si="1"/>
        <v>0</v>
      </c>
      <c r="J12" s="12"/>
    </row>
    <row r="13" spans="1:10" ht="45" x14ac:dyDescent="0.25">
      <c r="A13" s="12">
        <v>11</v>
      </c>
      <c r="B13" s="12" t="s">
        <v>27</v>
      </c>
      <c r="C13" s="13">
        <v>11</v>
      </c>
      <c r="D13" s="12" t="s">
        <v>14</v>
      </c>
      <c r="E13" s="4" t="s">
        <v>28</v>
      </c>
      <c r="F13" s="8"/>
      <c r="G13" s="13"/>
      <c r="H13" s="14">
        <f t="shared" si="0"/>
        <v>0</v>
      </c>
      <c r="I13" s="14">
        <f t="shared" si="1"/>
        <v>0</v>
      </c>
      <c r="J13" s="12"/>
    </row>
    <row r="14" spans="1:10" ht="60" x14ac:dyDescent="0.25">
      <c r="A14" s="12">
        <v>12</v>
      </c>
      <c r="B14" s="12" t="s">
        <v>29</v>
      </c>
      <c r="C14" s="13">
        <v>9</v>
      </c>
      <c r="D14" s="12" t="s">
        <v>14</v>
      </c>
      <c r="E14" s="4" t="s">
        <v>30</v>
      </c>
      <c r="F14" s="8"/>
      <c r="G14" s="13"/>
      <c r="H14" s="14">
        <f t="shared" si="0"/>
        <v>0</v>
      </c>
      <c r="I14" s="14">
        <f t="shared" si="1"/>
        <v>0</v>
      </c>
      <c r="J14" s="12"/>
    </row>
    <row r="15" spans="1:10" ht="75" x14ac:dyDescent="0.25">
      <c r="A15" s="12">
        <v>13</v>
      </c>
      <c r="B15" s="12" t="s">
        <v>84</v>
      </c>
      <c r="C15" s="13">
        <v>2</v>
      </c>
      <c r="D15" s="12" t="s">
        <v>14</v>
      </c>
      <c r="E15" s="4" t="s">
        <v>85</v>
      </c>
      <c r="F15" s="8"/>
      <c r="G15" s="13"/>
      <c r="H15" s="14">
        <f t="shared" si="0"/>
        <v>0</v>
      </c>
      <c r="I15" s="14">
        <f t="shared" si="1"/>
        <v>0</v>
      </c>
      <c r="J15" s="12"/>
    </row>
    <row r="16" spans="1:10" ht="90" x14ac:dyDescent="0.25">
      <c r="A16" s="12">
        <v>14</v>
      </c>
      <c r="B16" s="12" t="s">
        <v>86</v>
      </c>
      <c r="C16" s="13">
        <v>9</v>
      </c>
      <c r="D16" s="12" t="s">
        <v>14</v>
      </c>
      <c r="E16" s="4" t="s">
        <v>87</v>
      </c>
      <c r="F16" s="8"/>
      <c r="G16" s="13"/>
      <c r="H16" s="14">
        <f t="shared" si="0"/>
        <v>0</v>
      </c>
      <c r="I16" s="14">
        <f t="shared" si="1"/>
        <v>0</v>
      </c>
      <c r="J16" s="12"/>
    </row>
    <row r="17" spans="1:10" ht="75" x14ac:dyDescent="0.25">
      <c r="A17" s="12">
        <v>15</v>
      </c>
      <c r="B17" s="12" t="s">
        <v>88</v>
      </c>
      <c r="C17" s="13">
        <v>1</v>
      </c>
      <c r="D17" s="12" t="s">
        <v>14</v>
      </c>
      <c r="E17" s="4" t="s">
        <v>89</v>
      </c>
      <c r="F17" s="8"/>
      <c r="G17" s="13"/>
      <c r="H17" s="14">
        <f t="shared" si="0"/>
        <v>0</v>
      </c>
      <c r="I17" s="14">
        <f t="shared" si="1"/>
        <v>0</v>
      </c>
      <c r="J17" s="12"/>
    </row>
    <row r="18" spans="1:10" ht="90" x14ac:dyDescent="0.25">
      <c r="A18" s="12">
        <v>16</v>
      </c>
      <c r="B18" s="12" t="s">
        <v>90</v>
      </c>
      <c r="C18" s="13">
        <v>1</v>
      </c>
      <c r="D18" s="12" t="s">
        <v>14</v>
      </c>
      <c r="E18" s="4" t="s">
        <v>91</v>
      </c>
      <c r="F18" s="8"/>
      <c r="G18" s="13"/>
      <c r="H18" s="14">
        <f t="shared" si="0"/>
        <v>0</v>
      </c>
      <c r="I18" s="14">
        <f t="shared" si="1"/>
        <v>0</v>
      </c>
      <c r="J18" s="12"/>
    </row>
    <row r="19" spans="1:10" ht="60" x14ac:dyDescent="0.25">
      <c r="A19" s="12">
        <v>17</v>
      </c>
      <c r="B19" s="12" t="s">
        <v>92</v>
      </c>
      <c r="C19" s="13">
        <v>1</v>
      </c>
      <c r="D19" s="12" t="s">
        <v>14</v>
      </c>
      <c r="E19" s="4" t="s">
        <v>93</v>
      </c>
      <c r="F19" s="8"/>
      <c r="G19" s="13"/>
      <c r="H19" s="14">
        <f t="shared" si="0"/>
        <v>0</v>
      </c>
      <c r="I19" s="14">
        <f t="shared" si="1"/>
        <v>0</v>
      </c>
      <c r="J19" s="12"/>
    </row>
    <row r="20" spans="1:10" ht="60" x14ac:dyDescent="0.25">
      <c r="A20" s="12">
        <v>18</v>
      </c>
      <c r="B20" s="12" t="s">
        <v>94</v>
      </c>
      <c r="C20" s="13">
        <v>1</v>
      </c>
      <c r="D20" s="12" t="s">
        <v>14</v>
      </c>
      <c r="E20" s="4" t="s">
        <v>95</v>
      </c>
      <c r="F20" s="8"/>
      <c r="G20" s="13"/>
      <c r="H20" s="14">
        <f t="shared" si="0"/>
        <v>0</v>
      </c>
      <c r="I20" s="14">
        <f t="shared" si="1"/>
        <v>0</v>
      </c>
      <c r="J20" s="12"/>
    </row>
    <row r="21" spans="1:10" ht="75" x14ac:dyDescent="0.25">
      <c r="A21" s="12">
        <v>19</v>
      </c>
      <c r="B21" s="12" t="s">
        <v>96</v>
      </c>
      <c r="C21" s="13">
        <v>1</v>
      </c>
      <c r="D21" s="12" t="s">
        <v>14</v>
      </c>
      <c r="E21" s="4" t="s">
        <v>97</v>
      </c>
      <c r="F21" s="8"/>
      <c r="G21" s="13"/>
      <c r="H21" s="14">
        <f t="shared" si="0"/>
        <v>0</v>
      </c>
      <c r="I21" s="14">
        <f t="shared" si="1"/>
        <v>0</v>
      </c>
      <c r="J21" s="12"/>
    </row>
    <row r="22" spans="1:10" ht="60" x14ac:dyDescent="0.25">
      <c r="A22" s="12">
        <v>20</v>
      </c>
      <c r="B22" s="12" t="s">
        <v>98</v>
      </c>
      <c r="C22" s="13">
        <v>8</v>
      </c>
      <c r="D22" s="12" t="s">
        <v>21</v>
      </c>
      <c r="E22" s="4" t="s">
        <v>99</v>
      </c>
      <c r="F22" s="8"/>
      <c r="G22" s="13"/>
      <c r="H22" s="14">
        <f t="shared" si="0"/>
        <v>0</v>
      </c>
      <c r="I22" s="14">
        <f t="shared" si="1"/>
        <v>0</v>
      </c>
      <c r="J22" s="12"/>
    </row>
    <row r="23" spans="1:10" ht="30" x14ac:dyDescent="0.25">
      <c r="A23" s="12">
        <v>21</v>
      </c>
      <c r="B23" s="12" t="s">
        <v>55</v>
      </c>
      <c r="C23" s="13">
        <v>20</v>
      </c>
      <c r="D23" s="12" t="s">
        <v>21</v>
      </c>
      <c r="E23" s="4" t="s">
        <v>100</v>
      </c>
      <c r="F23" s="8"/>
      <c r="G23" s="13"/>
      <c r="H23" s="14">
        <f t="shared" si="0"/>
        <v>0</v>
      </c>
      <c r="I23" s="14">
        <f t="shared" si="1"/>
        <v>0</v>
      </c>
      <c r="J23" s="12"/>
    </row>
    <row r="24" spans="1:10" ht="30" x14ac:dyDescent="0.25">
      <c r="A24" s="12">
        <v>22</v>
      </c>
      <c r="B24" s="12" t="s">
        <v>101</v>
      </c>
      <c r="C24" s="13">
        <v>20</v>
      </c>
      <c r="D24" s="12" t="s">
        <v>21</v>
      </c>
      <c r="E24" s="4" t="s">
        <v>102</v>
      </c>
      <c r="F24" s="8"/>
      <c r="G24" s="13"/>
      <c r="H24" s="14">
        <f t="shared" si="0"/>
        <v>0</v>
      </c>
      <c r="I24" s="14">
        <f t="shared" si="1"/>
        <v>0</v>
      </c>
      <c r="J24" s="12"/>
    </row>
    <row r="25" spans="1:10" ht="75" x14ac:dyDescent="0.25">
      <c r="A25" s="12">
        <v>23</v>
      </c>
      <c r="B25" s="12" t="s">
        <v>103</v>
      </c>
      <c r="C25" s="13">
        <v>6</v>
      </c>
      <c r="D25" s="12" t="s">
        <v>14</v>
      </c>
      <c r="E25" s="4" t="s">
        <v>104</v>
      </c>
      <c r="F25" s="8"/>
      <c r="G25" s="13"/>
      <c r="H25" s="14">
        <f t="shared" si="0"/>
        <v>0</v>
      </c>
      <c r="I25" s="14">
        <f t="shared" si="1"/>
        <v>0</v>
      </c>
      <c r="J25" s="12"/>
    </row>
    <row r="26" spans="1:10" ht="30" x14ac:dyDescent="0.25">
      <c r="A26" s="12">
        <v>24</v>
      </c>
      <c r="B26" s="12" t="s">
        <v>57</v>
      </c>
      <c r="C26" s="13">
        <v>16</v>
      </c>
      <c r="D26" s="12" t="s">
        <v>14</v>
      </c>
      <c r="E26" s="4" t="s">
        <v>105</v>
      </c>
      <c r="F26" s="8"/>
      <c r="G26" s="13"/>
      <c r="H26" s="14">
        <f t="shared" si="0"/>
        <v>0</v>
      </c>
      <c r="I26" s="14">
        <f t="shared" si="1"/>
        <v>0</v>
      </c>
      <c r="J26" s="12"/>
    </row>
    <row r="27" spans="1:10" ht="30" x14ac:dyDescent="0.25">
      <c r="A27" s="12">
        <v>25</v>
      </c>
      <c r="B27" s="12" t="s">
        <v>106</v>
      </c>
      <c r="C27" s="13">
        <v>10</v>
      </c>
      <c r="D27" s="12" t="s">
        <v>14</v>
      </c>
      <c r="E27" s="4" t="s">
        <v>107</v>
      </c>
      <c r="F27" s="8"/>
      <c r="G27" s="13"/>
      <c r="H27" s="14">
        <f t="shared" si="0"/>
        <v>0</v>
      </c>
      <c r="I27" s="14">
        <f t="shared" si="1"/>
        <v>0</v>
      </c>
      <c r="J27" s="12"/>
    </row>
    <row r="28" spans="1:10" ht="60" x14ac:dyDescent="0.25">
      <c r="A28" s="12">
        <v>26</v>
      </c>
      <c r="B28" s="12" t="s">
        <v>108</v>
      </c>
      <c r="C28" s="13">
        <v>2</v>
      </c>
      <c r="D28" s="12" t="s">
        <v>11</v>
      </c>
      <c r="E28" s="4" t="s">
        <v>109</v>
      </c>
      <c r="F28" s="8"/>
      <c r="G28" s="13"/>
      <c r="H28" s="14">
        <f t="shared" si="0"/>
        <v>0</v>
      </c>
      <c r="I28" s="14">
        <f t="shared" si="1"/>
        <v>0</v>
      </c>
      <c r="J28" s="12"/>
    </row>
    <row r="29" spans="1:10" ht="60" x14ac:dyDescent="0.25">
      <c r="A29" s="12">
        <v>27</v>
      </c>
      <c r="B29" s="12" t="s">
        <v>110</v>
      </c>
      <c r="C29" s="13">
        <v>4</v>
      </c>
      <c r="D29" s="12" t="s">
        <v>14</v>
      </c>
      <c r="E29" s="4" t="s">
        <v>111</v>
      </c>
      <c r="F29" s="8"/>
      <c r="G29" s="13"/>
      <c r="H29" s="14">
        <f t="shared" si="0"/>
        <v>0</v>
      </c>
      <c r="I29" s="14">
        <f t="shared" si="1"/>
        <v>0</v>
      </c>
      <c r="J29" s="12"/>
    </row>
    <row r="30" spans="1:10" ht="30" x14ac:dyDescent="0.25">
      <c r="A30" s="12">
        <v>28</v>
      </c>
      <c r="B30" s="12" t="s">
        <v>63</v>
      </c>
      <c r="C30" s="13">
        <v>10</v>
      </c>
      <c r="D30" s="12" t="s">
        <v>14</v>
      </c>
      <c r="E30" s="4" t="s">
        <v>112</v>
      </c>
      <c r="F30" s="8"/>
      <c r="G30" s="13"/>
      <c r="H30" s="14">
        <f t="shared" si="0"/>
        <v>0</v>
      </c>
      <c r="I30" s="14">
        <f t="shared" si="1"/>
        <v>0</v>
      </c>
      <c r="J30" s="12"/>
    </row>
    <row r="31" spans="1:10" ht="45" x14ac:dyDescent="0.25">
      <c r="A31" s="12">
        <v>29</v>
      </c>
      <c r="B31" s="12" t="s">
        <v>113</v>
      </c>
      <c r="C31" s="13">
        <v>10</v>
      </c>
      <c r="D31" s="12" t="s">
        <v>14</v>
      </c>
      <c r="E31" s="4" t="s">
        <v>114</v>
      </c>
      <c r="F31" s="8"/>
      <c r="G31" s="13"/>
      <c r="H31" s="14">
        <f t="shared" si="0"/>
        <v>0</v>
      </c>
      <c r="I31" s="14">
        <f t="shared" si="1"/>
        <v>0</v>
      </c>
      <c r="J31" s="12"/>
    </row>
    <row r="32" spans="1:10" ht="90" x14ac:dyDescent="0.25">
      <c r="A32" s="12">
        <v>30</v>
      </c>
      <c r="B32" s="12" t="s">
        <v>115</v>
      </c>
      <c r="C32" s="13">
        <v>8</v>
      </c>
      <c r="D32" s="12" t="s">
        <v>21</v>
      </c>
      <c r="E32" s="4" t="s">
        <v>116</v>
      </c>
      <c r="F32" s="8"/>
      <c r="G32" s="13"/>
      <c r="H32" s="14">
        <f t="shared" si="0"/>
        <v>0</v>
      </c>
      <c r="I32" s="14">
        <f t="shared" si="1"/>
        <v>0</v>
      </c>
      <c r="J32" s="12"/>
    </row>
    <row r="33" spans="1:10" ht="30" x14ac:dyDescent="0.25">
      <c r="A33" s="12">
        <v>31</v>
      </c>
      <c r="B33" s="12" t="s">
        <v>67</v>
      </c>
      <c r="C33" s="13">
        <v>20</v>
      </c>
      <c r="D33" s="12" t="s">
        <v>21</v>
      </c>
      <c r="E33" s="4" t="s">
        <v>117</v>
      </c>
      <c r="F33" s="8"/>
      <c r="G33" s="13"/>
      <c r="H33" s="14">
        <f t="shared" si="0"/>
        <v>0</v>
      </c>
      <c r="I33" s="14">
        <f t="shared" si="1"/>
        <v>0</v>
      </c>
      <c r="J33" s="12"/>
    </row>
    <row r="34" spans="1:10" ht="30" x14ac:dyDescent="0.25">
      <c r="A34" s="12">
        <v>32</v>
      </c>
      <c r="B34" s="12" t="s">
        <v>118</v>
      </c>
      <c r="C34" s="13">
        <v>20</v>
      </c>
      <c r="D34" s="12" t="s">
        <v>21</v>
      </c>
      <c r="E34" s="4" t="s">
        <v>119</v>
      </c>
      <c r="F34" s="8"/>
      <c r="G34" s="13"/>
      <c r="H34" s="14">
        <f t="shared" si="0"/>
        <v>0</v>
      </c>
      <c r="I34" s="14">
        <f t="shared" si="1"/>
        <v>0</v>
      </c>
      <c r="J34" s="12"/>
    </row>
    <row r="35" spans="1:10" ht="30" x14ac:dyDescent="0.25">
      <c r="A35" s="12">
        <v>33</v>
      </c>
      <c r="B35" s="12" t="s">
        <v>69</v>
      </c>
      <c r="C35" s="13">
        <v>1</v>
      </c>
      <c r="D35" s="12" t="s">
        <v>11</v>
      </c>
      <c r="E35" s="4" t="s">
        <v>120</v>
      </c>
      <c r="F35" s="8"/>
      <c r="G35" s="13"/>
      <c r="H35" s="14">
        <f t="shared" si="0"/>
        <v>0</v>
      </c>
      <c r="I35" s="14">
        <f t="shared" si="1"/>
        <v>0</v>
      </c>
      <c r="J35" s="12"/>
    </row>
    <row r="36" spans="1:10" x14ac:dyDescent="0.25">
      <c r="A36" s="12">
        <v>34</v>
      </c>
      <c r="B36" s="12" t="s">
        <v>69</v>
      </c>
      <c r="C36" s="13">
        <v>2</v>
      </c>
      <c r="D36" s="12" t="s">
        <v>11</v>
      </c>
      <c r="E36" s="4" t="s">
        <v>121</v>
      </c>
      <c r="F36" s="8"/>
      <c r="G36" s="13"/>
      <c r="H36" s="14">
        <f t="shared" si="0"/>
        <v>0</v>
      </c>
      <c r="I36" s="14">
        <f t="shared" si="1"/>
        <v>0</v>
      </c>
      <c r="J36" s="12"/>
    </row>
    <row r="37" spans="1:10" x14ac:dyDescent="0.25">
      <c r="A37" s="12"/>
      <c r="B37" s="12"/>
      <c r="C37" s="13"/>
      <c r="D37" s="12"/>
      <c r="E37" s="4"/>
      <c r="F37" s="8"/>
      <c r="G37" s="13"/>
      <c r="H37" s="14"/>
      <c r="I37" s="14"/>
      <c r="J37" s="12"/>
    </row>
    <row r="38" spans="1:10" x14ac:dyDescent="0.25">
      <c r="E38" s="1" t="s">
        <v>41</v>
      </c>
      <c r="H38" s="10">
        <f>SUM(H3:H36)</f>
        <v>0</v>
      </c>
      <c r="I38" s="10">
        <f>SUM(I3:I36)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topLeftCell="A13" zoomScaleNormal="100" zoomScaleSheetLayoutView="100" workbookViewId="0">
      <selection activeCell="G17" sqref="G17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71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 t="shared" ref="H3:H15" si="0">(C3*F3)</f>
        <v>0</v>
      </c>
      <c r="I3" s="14">
        <f t="shared" ref="I3:I15" si="1">(C3*G3)</f>
        <v>0</v>
      </c>
      <c r="J3" s="12"/>
    </row>
    <row r="4" spans="1:10" ht="90" x14ac:dyDescent="0.25">
      <c r="A4" s="12">
        <v>2</v>
      </c>
      <c r="B4" s="12" t="s">
        <v>43</v>
      </c>
      <c r="C4" s="13">
        <v>5</v>
      </c>
      <c r="D4" s="12" t="s">
        <v>14</v>
      </c>
      <c r="E4" s="4" t="s">
        <v>44</v>
      </c>
      <c r="F4" s="8"/>
      <c r="G4" s="13"/>
      <c r="H4" s="14">
        <f t="shared" si="0"/>
        <v>0</v>
      </c>
      <c r="I4" s="14">
        <f t="shared" si="1"/>
        <v>0</v>
      </c>
      <c r="J4" s="12"/>
    </row>
    <row r="5" spans="1:10" ht="45" x14ac:dyDescent="0.25">
      <c r="A5" s="12">
        <v>3</v>
      </c>
      <c r="B5" s="12" t="s">
        <v>45</v>
      </c>
      <c r="C5" s="13">
        <v>1</v>
      </c>
      <c r="D5" s="12" t="s">
        <v>14</v>
      </c>
      <c r="E5" s="4" t="s">
        <v>46</v>
      </c>
      <c r="F5" s="8"/>
      <c r="G5" s="13"/>
      <c r="H5" s="14">
        <f t="shared" si="0"/>
        <v>0</v>
      </c>
      <c r="I5" s="14">
        <f t="shared" si="1"/>
        <v>0</v>
      </c>
      <c r="J5" s="12"/>
    </row>
    <row r="6" spans="1:10" ht="45" x14ac:dyDescent="0.25">
      <c r="A6" s="12">
        <v>4</v>
      </c>
      <c r="B6" s="12" t="s">
        <v>47</v>
      </c>
      <c r="C6" s="13">
        <v>1</v>
      </c>
      <c r="D6" s="12" t="s">
        <v>14</v>
      </c>
      <c r="E6" s="4" t="s">
        <v>48</v>
      </c>
      <c r="F6" s="8"/>
      <c r="G6" s="13"/>
      <c r="H6" s="14">
        <f t="shared" si="0"/>
        <v>0</v>
      </c>
      <c r="I6" s="14">
        <f t="shared" si="1"/>
        <v>0</v>
      </c>
      <c r="J6" s="12"/>
    </row>
    <row r="7" spans="1:10" ht="75" x14ac:dyDescent="0.25">
      <c r="A7" s="12">
        <v>5</v>
      </c>
      <c r="B7" s="12" t="s">
        <v>55</v>
      </c>
      <c r="C7" s="13">
        <v>30</v>
      </c>
      <c r="D7" s="12" t="s">
        <v>21</v>
      </c>
      <c r="E7" s="4" t="s">
        <v>56</v>
      </c>
      <c r="F7" s="8"/>
      <c r="G7" s="13"/>
      <c r="H7" s="14">
        <f t="shared" si="0"/>
        <v>0</v>
      </c>
      <c r="I7" s="14">
        <f t="shared" si="1"/>
        <v>0</v>
      </c>
      <c r="J7" s="12"/>
    </row>
    <row r="8" spans="1:10" ht="90" x14ac:dyDescent="0.25">
      <c r="A8" s="12">
        <v>6</v>
      </c>
      <c r="B8" s="12" t="s">
        <v>57</v>
      </c>
      <c r="C8" s="13">
        <v>14</v>
      </c>
      <c r="D8" s="12" t="s">
        <v>14</v>
      </c>
      <c r="E8" s="4" t="s">
        <v>58</v>
      </c>
      <c r="F8" s="8"/>
      <c r="G8" s="13"/>
      <c r="H8" s="14">
        <f t="shared" si="0"/>
        <v>0</v>
      </c>
      <c r="I8" s="14">
        <f t="shared" si="1"/>
        <v>0</v>
      </c>
      <c r="J8" s="12"/>
    </row>
    <row r="9" spans="1:10" ht="90" x14ac:dyDescent="0.25">
      <c r="A9" s="12">
        <v>7</v>
      </c>
      <c r="B9" s="12" t="s">
        <v>61</v>
      </c>
      <c r="C9" s="13">
        <v>1</v>
      </c>
      <c r="D9" s="12" t="s">
        <v>14</v>
      </c>
      <c r="E9" s="4" t="s">
        <v>62</v>
      </c>
      <c r="F9" s="8"/>
      <c r="G9" s="13"/>
      <c r="H9" s="14">
        <f t="shared" si="0"/>
        <v>0</v>
      </c>
      <c r="I9" s="14">
        <f t="shared" si="1"/>
        <v>0</v>
      </c>
      <c r="J9" s="12"/>
    </row>
    <row r="10" spans="1:10" ht="45" x14ac:dyDescent="0.25">
      <c r="A10" s="12">
        <v>8</v>
      </c>
      <c r="B10" s="12" t="s">
        <v>27</v>
      </c>
      <c r="C10" s="13">
        <v>4</v>
      </c>
      <c r="D10" s="12" t="s">
        <v>14</v>
      </c>
      <c r="E10" s="4" t="s">
        <v>28</v>
      </c>
      <c r="F10" s="8"/>
      <c r="G10" s="13"/>
      <c r="H10" s="14">
        <f t="shared" si="0"/>
        <v>0</v>
      </c>
      <c r="I10" s="14">
        <f t="shared" si="1"/>
        <v>0</v>
      </c>
      <c r="J10" s="12"/>
    </row>
    <row r="11" spans="1:10" ht="60" x14ac:dyDescent="0.25">
      <c r="A11" s="12">
        <v>9</v>
      </c>
      <c r="B11" s="12" t="s">
        <v>29</v>
      </c>
      <c r="C11" s="13">
        <v>4</v>
      </c>
      <c r="D11" s="12" t="s">
        <v>14</v>
      </c>
      <c r="E11" s="4" t="s">
        <v>30</v>
      </c>
      <c r="F11" s="8"/>
      <c r="G11" s="13"/>
      <c r="H11" s="14">
        <f t="shared" si="0"/>
        <v>0</v>
      </c>
      <c r="I11" s="14">
        <f t="shared" si="1"/>
        <v>0</v>
      </c>
      <c r="J11" s="12"/>
    </row>
    <row r="12" spans="1:10" ht="90" x14ac:dyDescent="0.25">
      <c r="A12" s="12">
        <v>10</v>
      </c>
      <c r="B12" s="12" t="s">
        <v>31</v>
      </c>
      <c r="C12" s="13">
        <v>8</v>
      </c>
      <c r="D12" s="12" t="s">
        <v>14</v>
      </c>
      <c r="E12" s="4" t="s">
        <v>32</v>
      </c>
      <c r="F12" s="8"/>
      <c r="G12" s="13"/>
      <c r="H12" s="14">
        <f t="shared" si="0"/>
        <v>0</v>
      </c>
      <c r="I12" s="14">
        <f t="shared" si="1"/>
        <v>0</v>
      </c>
      <c r="J12" s="12"/>
    </row>
    <row r="13" spans="1:10" ht="60" x14ac:dyDescent="0.25">
      <c r="A13" s="12">
        <v>11</v>
      </c>
      <c r="B13" s="12" t="s">
        <v>33</v>
      </c>
      <c r="C13" s="13">
        <v>2</v>
      </c>
      <c r="D13" s="12" t="s">
        <v>14</v>
      </c>
      <c r="E13" s="4" t="s">
        <v>34</v>
      </c>
      <c r="F13" s="8"/>
      <c r="G13" s="13"/>
      <c r="H13" s="14">
        <f t="shared" si="0"/>
        <v>0</v>
      </c>
      <c r="I13" s="14">
        <f t="shared" si="1"/>
        <v>0</v>
      </c>
      <c r="J13" s="12"/>
    </row>
    <row r="14" spans="1:10" ht="60" x14ac:dyDescent="0.25">
      <c r="A14" s="12">
        <v>12</v>
      </c>
      <c r="B14" s="12" t="s">
        <v>63</v>
      </c>
      <c r="C14" s="13">
        <v>15</v>
      </c>
      <c r="D14" s="12" t="s">
        <v>14</v>
      </c>
      <c r="E14" s="4" t="s">
        <v>64</v>
      </c>
      <c r="F14" s="8"/>
      <c r="G14" s="13"/>
      <c r="H14" s="14">
        <f t="shared" si="0"/>
        <v>0</v>
      </c>
      <c r="I14" s="14">
        <f t="shared" si="1"/>
        <v>0</v>
      </c>
      <c r="J14" s="12"/>
    </row>
    <row r="15" spans="1:10" ht="90" x14ac:dyDescent="0.25">
      <c r="A15" s="12">
        <v>13</v>
      </c>
      <c r="B15" s="12" t="s">
        <v>67</v>
      </c>
      <c r="C15" s="13">
        <v>30</v>
      </c>
      <c r="D15" s="12" t="s">
        <v>21</v>
      </c>
      <c r="E15" s="4" t="s">
        <v>68</v>
      </c>
      <c r="F15" s="8"/>
      <c r="G15" s="13"/>
      <c r="H15" s="14">
        <f t="shared" si="0"/>
        <v>0</v>
      </c>
      <c r="I15" s="14">
        <f t="shared" si="1"/>
        <v>0</v>
      </c>
      <c r="J15" s="12"/>
    </row>
    <row r="16" spans="1:10" x14ac:dyDescent="0.25">
      <c r="A16" s="12"/>
      <c r="B16" s="12"/>
      <c r="C16" s="13"/>
      <c r="D16" s="12"/>
      <c r="E16" s="4"/>
      <c r="F16" s="8"/>
      <c r="G16" s="13"/>
      <c r="H16" s="14"/>
      <c r="I16" s="14"/>
      <c r="J16" s="12"/>
    </row>
    <row r="17" spans="5:9" x14ac:dyDescent="0.25">
      <c r="E17" s="1" t="s">
        <v>41</v>
      </c>
      <c r="H17" s="10">
        <f>SUM(H3:H15)</f>
        <v>0</v>
      </c>
      <c r="I17" s="10">
        <f>SUM(I3:I15)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topLeftCell="A22" zoomScaleNormal="100" zoomScaleSheetLayoutView="100" workbookViewId="0">
      <selection activeCell="G24" sqref="G24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42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 t="shared" ref="H3:H22" si="0">(C3*F3)</f>
        <v>0</v>
      </c>
      <c r="I3" s="14">
        <f t="shared" ref="I3:I22" si="1">(C3*G3)</f>
        <v>0</v>
      </c>
      <c r="J3" s="12"/>
    </row>
    <row r="4" spans="1:10" ht="90" x14ac:dyDescent="0.25">
      <c r="A4" s="12">
        <v>2</v>
      </c>
      <c r="B4" s="12" t="s">
        <v>43</v>
      </c>
      <c r="C4" s="13">
        <v>2</v>
      </c>
      <c r="D4" s="12" t="s">
        <v>14</v>
      </c>
      <c r="E4" s="4" t="s">
        <v>44</v>
      </c>
      <c r="F4" s="8"/>
      <c r="G4" s="13"/>
      <c r="H4" s="14">
        <f t="shared" si="0"/>
        <v>0</v>
      </c>
      <c r="I4" s="14">
        <f t="shared" si="1"/>
        <v>0</v>
      </c>
      <c r="J4" s="12"/>
    </row>
    <row r="5" spans="1:10" ht="45" x14ac:dyDescent="0.25">
      <c r="A5" s="12">
        <v>3</v>
      </c>
      <c r="B5" s="12" t="s">
        <v>45</v>
      </c>
      <c r="C5" s="13">
        <v>1</v>
      </c>
      <c r="D5" s="12" t="s">
        <v>14</v>
      </c>
      <c r="E5" s="4" t="s">
        <v>46</v>
      </c>
      <c r="F5" s="8"/>
      <c r="G5" s="13"/>
      <c r="H5" s="14">
        <f t="shared" si="0"/>
        <v>0</v>
      </c>
      <c r="I5" s="14">
        <f t="shared" si="1"/>
        <v>0</v>
      </c>
      <c r="J5" s="12"/>
    </row>
    <row r="6" spans="1:10" ht="45" x14ac:dyDescent="0.25">
      <c r="A6" s="12">
        <v>4</v>
      </c>
      <c r="B6" s="12" t="s">
        <v>47</v>
      </c>
      <c r="C6" s="13">
        <v>1</v>
      </c>
      <c r="D6" s="12" t="s">
        <v>14</v>
      </c>
      <c r="E6" s="4" t="s">
        <v>48</v>
      </c>
      <c r="F6" s="8"/>
      <c r="G6" s="13"/>
      <c r="H6" s="14">
        <f t="shared" si="0"/>
        <v>0</v>
      </c>
      <c r="I6" s="14">
        <f t="shared" si="1"/>
        <v>0</v>
      </c>
      <c r="J6" s="12"/>
    </row>
    <row r="7" spans="1:10" ht="60" x14ac:dyDescent="0.25">
      <c r="A7" s="12">
        <v>5</v>
      </c>
      <c r="B7" s="12" t="s">
        <v>49</v>
      </c>
      <c r="C7" s="13">
        <v>4</v>
      </c>
      <c r="D7" s="12" t="s">
        <v>14</v>
      </c>
      <c r="E7" s="4" t="s">
        <v>50</v>
      </c>
      <c r="F7" s="8"/>
      <c r="G7" s="13"/>
      <c r="H7" s="14">
        <f t="shared" si="0"/>
        <v>0</v>
      </c>
      <c r="I7" s="14">
        <f t="shared" si="1"/>
        <v>0</v>
      </c>
      <c r="J7" s="12"/>
    </row>
    <row r="8" spans="1:10" ht="75" x14ac:dyDescent="0.25">
      <c r="A8" s="12">
        <v>6</v>
      </c>
      <c r="B8" s="12" t="s">
        <v>51</v>
      </c>
      <c r="C8" s="13">
        <v>2</v>
      </c>
      <c r="D8" s="12" t="s">
        <v>14</v>
      </c>
      <c r="E8" s="4" t="s">
        <v>52</v>
      </c>
      <c r="F8" s="8"/>
      <c r="G8" s="13"/>
      <c r="H8" s="14">
        <f t="shared" si="0"/>
        <v>0</v>
      </c>
      <c r="I8" s="14">
        <f t="shared" si="1"/>
        <v>0</v>
      </c>
      <c r="J8" s="12"/>
    </row>
    <row r="9" spans="1:10" ht="30" x14ac:dyDescent="0.25">
      <c r="A9" s="12">
        <v>7</v>
      </c>
      <c r="B9" s="12" t="s">
        <v>53</v>
      </c>
      <c r="C9" s="13">
        <v>1</v>
      </c>
      <c r="D9" s="12" t="s">
        <v>11</v>
      </c>
      <c r="E9" s="4" t="s">
        <v>54</v>
      </c>
      <c r="F9" s="8"/>
      <c r="G9" s="13"/>
      <c r="H9" s="14">
        <f t="shared" si="0"/>
        <v>0</v>
      </c>
      <c r="I9" s="14">
        <f t="shared" si="1"/>
        <v>0</v>
      </c>
      <c r="J9" s="12"/>
    </row>
    <row r="10" spans="1:10" ht="75" x14ac:dyDescent="0.25">
      <c r="A10" s="12">
        <v>8</v>
      </c>
      <c r="B10" s="12" t="s">
        <v>55</v>
      </c>
      <c r="C10" s="13">
        <v>4</v>
      </c>
      <c r="D10" s="12" t="s">
        <v>21</v>
      </c>
      <c r="E10" s="4" t="s">
        <v>56</v>
      </c>
      <c r="F10" s="8"/>
      <c r="G10" s="13"/>
      <c r="H10" s="14">
        <f t="shared" si="0"/>
        <v>0</v>
      </c>
      <c r="I10" s="14">
        <f t="shared" si="1"/>
        <v>0</v>
      </c>
      <c r="J10" s="12"/>
    </row>
    <row r="11" spans="1:10" ht="90" x14ac:dyDescent="0.25">
      <c r="A11" s="12">
        <v>9</v>
      </c>
      <c r="B11" s="12" t="s">
        <v>57</v>
      </c>
      <c r="C11" s="13">
        <v>6</v>
      </c>
      <c r="D11" s="12" t="s">
        <v>14</v>
      </c>
      <c r="E11" s="4" t="s">
        <v>58</v>
      </c>
      <c r="F11" s="8"/>
      <c r="G11" s="13"/>
      <c r="H11" s="14">
        <f t="shared" si="0"/>
        <v>0</v>
      </c>
      <c r="I11" s="14">
        <f t="shared" si="1"/>
        <v>0</v>
      </c>
      <c r="J11" s="12"/>
    </row>
    <row r="12" spans="1:10" ht="30" x14ac:dyDescent="0.25">
      <c r="A12" s="12">
        <v>10</v>
      </c>
      <c r="B12" s="12" t="s">
        <v>59</v>
      </c>
      <c r="C12" s="13">
        <v>2</v>
      </c>
      <c r="D12" s="12" t="s">
        <v>14</v>
      </c>
      <c r="E12" s="4" t="s">
        <v>60</v>
      </c>
      <c r="F12" s="8"/>
      <c r="G12" s="13"/>
      <c r="H12" s="14">
        <f t="shared" si="0"/>
        <v>0</v>
      </c>
      <c r="I12" s="14">
        <f t="shared" si="1"/>
        <v>0</v>
      </c>
      <c r="J12" s="12"/>
    </row>
    <row r="13" spans="1:10" x14ac:dyDescent="0.25">
      <c r="A13" s="12">
        <v>11</v>
      </c>
      <c r="B13" s="12" t="s">
        <v>35</v>
      </c>
      <c r="C13" s="13">
        <v>2</v>
      </c>
      <c r="D13" s="12" t="s">
        <v>11</v>
      </c>
      <c r="E13" s="4" t="s">
        <v>36</v>
      </c>
      <c r="F13" s="8"/>
      <c r="G13" s="13"/>
      <c r="H13" s="14">
        <f t="shared" si="0"/>
        <v>0</v>
      </c>
      <c r="I13" s="14">
        <f t="shared" si="1"/>
        <v>0</v>
      </c>
      <c r="J13" s="12"/>
    </row>
    <row r="14" spans="1:10" ht="90" x14ac:dyDescent="0.25">
      <c r="A14" s="12">
        <v>12</v>
      </c>
      <c r="B14" s="12" t="s">
        <v>61</v>
      </c>
      <c r="C14" s="13">
        <v>1</v>
      </c>
      <c r="D14" s="12" t="s">
        <v>14</v>
      </c>
      <c r="E14" s="4" t="s">
        <v>62</v>
      </c>
      <c r="F14" s="8"/>
      <c r="G14" s="13"/>
      <c r="H14" s="14">
        <f t="shared" si="0"/>
        <v>0</v>
      </c>
      <c r="I14" s="14">
        <f t="shared" si="1"/>
        <v>0</v>
      </c>
      <c r="J14" s="12"/>
    </row>
    <row r="15" spans="1:10" ht="45" x14ac:dyDescent="0.25">
      <c r="A15" s="12">
        <v>13</v>
      </c>
      <c r="B15" s="12" t="s">
        <v>27</v>
      </c>
      <c r="C15" s="13">
        <v>4</v>
      </c>
      <c r="D15" s="12" t="s">
        <v>14</v>
      </c>
      <c r="E15" s="4" t="s">
        <v>28</v>
      </c>
      <c r="F15" s="8"/>
      <c r="G15" s="13"/>
      <c r="H15" s="14">
        <f t="shared" si="0"/>
        <v>0</v>
      </c>
      <c r="I15" s="14">
        <f t="shared" si="1"/>
        <v>0</v>
      </c>
      <c r="J15" s="12"/>
    </row>
    <row r="16" spans="1:10" ht="60" x14ac:dyDescent="0.25">
      <c r="A16" s="12">
        <v>14</v>
      </c>
      <c r="B16" s="12" t="s">
        <v>29</v>
      </c>
      <c r="C16" s="13">
        <v>4</v>
      </c>
      <c r="D16" s="12" t="s">
        <v>14</v>
      </c>
      <c r="E16" s="4" t="s">
        <v>30</v>
      </c>
      <c r="F16" s="8"/>
      <c r="G16" s="13"/>
      <c r="H16" s="14">
        <f t="shared" si="0"/>
        <v>0</v>
      </c>
      <c r="I16" s="14">
        <f t="shared" si="1"/>
        <v>0</v>
      </c>
      <c r="J16" s="12"/>
    </row>
    <row r="17" spans="1:10" ht="90" x14ac:dyDescent="0.25">
      <c r="A17" s="12">
        <v>15</v>
      </c>
      <c r="B17" s="12" t="s">
        <v>31</v>
      </c>
      <c r="C17" s="13">
        <v>8</v>
      </c>
      <c r="D17" s="12" t="s">
        <v>14</v>
      </c>
      <c r="E17" s="4" t="s">
        <v>32</v>
      </c>
      <c r="F17" s="8"/>
      <c r="G17" s="13"/>
      <c r="H17" s="14">
        <f t="shared" si="0"/>
        <v>0</v>
      </c>
      <c r="I17" s="14">
        <f t="shared" si="1"/>
        <v>0</v>
      </c>
      <c r="J17" s="12"/>
    </row>
    <row r="18" spans="1:10" ht="60" x14ac:dyDescent="0.25">
      <c r="A18" s="12">
        <v>16</v>
      </c>
      <c r="B18" s="12" t="s">
        <v>33</v>
      </c>
      <c r="C18" s="13">
        <v>2</v>
      </c>
      <c r="D18" s="12" t="s">
        <v>14</v>
      </c>
      <c r="E18" s="4" t="s">
        <v>34</v>
      </c>
      <c r="F18" s="8"/>
      <c r="G18" s="13"/>
      <c r="H18" s="14">
        <f t="shared" si="0"/>
        <v>0</v>
      </c>
      <c r="I18" s="14">
        <f t="shared" si="1"/>
        <v>0</v>
      </c>
      <c r="J18" s="12"/>
    </row>
    <row r="19" spans="1:10" ht="60" x14ac:dyDescent="0.25">
      <c r="A19" s="12">
        <v>17</v>
      </c>
      <c r="B19" s="12" t="s">
        <v>63</v>
      </c>
      <c r="C19" s="13">
        <v>2</v>
      </c>
      <c r="D19" s="12" t="s">
        <v>14</v>
      </c>
      <c r="E19" s="4" t="s">
        <v>64</v>
      </c>
      <c r="F19" s="8"/>
      <c r="G19" s="13"/>
      <c r="H19" s="14">
        <f t="shared" si="0"/>
        <v>0</v>
      </c>
      <c r="I19" s="14">
        <f t="shared" si="1"/>
        <v>0</v>
      </c>
      <c r="J19" s="12"/>
    </row>
    <row r="20" spans="1:10" ht="45" x14ac:dyDescent="0.25">
      <c r="A20" s="12">
        <v>18</v>
      </c>
      <c r="B20" s="12" t="s">
        <v>65</v>
      </c>
      <c r="C20" s="13">
        <v>2</v>
      </c>
      <c r="D20" s="12" t="s">
        <v>14</v>
      </c>
      <c r="E20" s="4" t="s">
        <v>66</v>
      </c>
      <c r="F20" s="8"/>
      <c r="G20" s="13"/>
      <c r="H20" s="14">
        <f t="shared" si="0"/>
        <v>0</v>
      </c>
      <c r="I20" s="14">
        <f t="shared" si="1"/>
        <v>0</v>
      </c>
      <c r="J20" s="12"/>
    </row>
    <row r="21" spans="1:10" ht="90" x14ac:dyDescent="0.25">
      <c r="A21" s="12">
        <v>19</v>
      </c>
      <c r="B21" s="12" t="s">
        <v>67</v>
      </c>
      <c r="C21" s="13">
        <v>4</v>
      </c>
      <c r="D21" s="12" t="s">
        <v>21</v>
      </c>
      <c r="E21" s="4" t="s">
        <v>68</v>
      </c>
      <c r="F21" s="8"/>
      <c r="G21" s="13"/>
      <c r="H21" s="14">
        <f t="shared" si="0"/>
        <v>0</v>
      </c>
      <c r="I21" s="14">
        <f t="shared" si="1"/>
        <v>0</v>
      </c>
      <c r="J21" s="12"/>
    </row>
    <row r="22" spans="1:10" x14ac:dyDescent="0.25">
      <c r="A22" s="12">
        <v>20</v>
      </c>
      <c r="B22" s="12" t="s">
        <v>69</v>
      </c>
      <c r="C22" s="13">
        <v>1</v>
      </c>
      <c r="D22" s="12" t="s">
        <v>11</v>
      </c>
      <c r="E22" s="4" t="s">
        <v>70</v>
      </c>
      <c r="F22" s="8"/>
      <c r="G22" s="13"/>
      <c r="H22" s="14">
        <f t="shared" si="0"/>
        <v>0</v>
      </c>
      <c r="I22" s="14">
        <f t="shared" si="1"/>
        <v>0</v>
      </c>
      <c r="J22" s="12"/>
    </row>
    <row r="23" spans="1:10" x14ac:dyDescent="0.25">
      <c r="A23" s="12"/>
      <c r="B23" s="12"/>
      <c r="C23" s="13"/>
      <c r="D23" s="12"/>
      <c r="E23" s="4"/>
      <c r="F23" s="8"/>
      <c r="G23" s="13"/>
      <c r="H23" s="14"/>
      <c r="I23" s="14"/>
      <c r="J23" s="12"/>
    </row>
    <row r="24" spans="1:10" x14ac:dyDescent="0.25">
      <c r="E24" s="1" t="s">
        <v>41</v>
      </c>
      <c r="H24" s="10">
        <f>SUM(H3:H22)</f>
        <v>0</v>
      </c>
      <c r="I24" s="10">
        <f>SUM(I3:I22)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topLeftCell="A16" zoomScaleNormal="100" zoomScaleSheetLayoutView="100" workbookViewId="0">
      <selection activeCell="G18" sqref="G18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9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 t="shared" ref="H3:H16" si="0">(C3*F3)</f>
        <v>0</v>
      </c>
      <c r="I3" s="14">
        <f t="shared" ref="I3:I16" si="1">(C3*G3)</f>
        <v>0</v>
      </c>
      <c r="J3" s="12"/>
    </row>
    <row r="4" spans="1:10" ht="60" x14ac:dyDescent="0.25">
      <c r="A4" s="12">
        <v>2</v>
      </c>
      <c r="B4" s="12" t="s">
        <v>13</v>
      </c>
      <c r="C4" s="13">
        <v>2</v>
      </c>
      <c r="D4" s="12" t="s">
        <v>14</v>
      </c>
      <c r="E4" s="4" t="s">
        <v>15</v>
      </c>
      <c r="F4" s="8"/>
      <c r="G4" s="13"/>
      <c r="H4" s="14">
        <f t="shared" si="0"/>
        <v>0</v>
      </c>
      <c r="I4" s="14">
        <f t="shared" si="1"/>
        <v>0</v>
      </c>
      <c r="J4" s="12"/>
    </row>
    <row r="5" spans="1:10" ht="45" x14ac:dyDescent="0.25">
      <c r="A5" s="12">
        <v>3</v>
      </c>
      <c r="B5" s="12" t="s">
        <v>16</v>
      </c>
      <c r="C5" s="13">
        <v>1</v>
      </c>
      <c r="D5" s="12" t="s">
        <v>14</v>
      </c>
      <c r="E5" s="4" t="s">
        <v>17</v>
      </c>
      <c r="F5" s="8"/>
      <c r="G5" s="13"/>
      <c r="H5" s="14">
        <f t="shared" si="0"/>
        <v>0</v>
      </c>
      <c r="I5" s="14">
        <f t="shared" si="1"/>
        <v>0</v>
      </c>
      <c r="J5" s="12"/>
    </row>
    <row r="6" spans="1:10" ht="45" x14ac:dyDescent="0.25">
      <c r="A6" s="12">
        <v>4</v>
      </c>
      <c r="B6" s="12" t="s">
        <v>18</v>
      </c>
      <c r="C6" s="13">
        <v>1</v>
      </c>
      <c r="D6" s="12" t="s">
        <v>14</v>
      </c>
      <c r="E6" s="4" t="s">
        <v>19</v>
      </c>
      <c r="F6" s="8"/>
      <c r="G6" s="13"/>
      <c r="H6" s="14">
        <f t="shared" si="0"/>
        <v>0</v>
      </c>
      <c r="I6" s="14">
        <f t="shared" si="1"/>
        <v>0</v>
      </c>
      <c r="J6" s="12"/>
    </row>
    <row r="7" spans="1:10" ht="75" x14ac:dyDescent="0.25">
      <c r="A7" s="12">
        <v>5</v>
      </c>
      <c r="B7" s="12" t="s">
        <v>20</v>
      </c>
      <c r="C7" s="13">
        <v>26</v>
      </c>
      <c r="D7" s="12" t="s">
        <v>21</v>
      </c>
      <c r="E7" s="4" t="s">
        <v>22</v>
      </c>
      <c r="F7" s="8"/>
      <c r="G7" s="13"/>
      <c r="H7" s="14">
        <f t="shared" si="0"/>
        <v>0</v>
      </c>
      <c r="I7" s="14">
        <f t="shared" si="1"/>
        <v>0</v>
      </c>
      <c r="J7" s="12"/>
    </row>
    <row r="8" spans="1:10" ht="90" x14ac:dyDescent="0.25">
      <c r="A8" s="12">
        <v>6</v>
      </c>
      <c r="B8" s="12" t="s">
        <v>23</v>
      </c>
      <c r="C8" s="13">
        <v>10</v>
      </c>
      <c r="D8" s="12" t="s">
        <v>14</v>
      </c>
      <c r="E8" s="4" t="s">
        <v>24</v>
      </c>
      <c r="F8" s="8"/>
      <c r="G8" s="13"/>
      <c r="H8" s="14">
        <f t="shared" si="0"/>
        <v>0</v>
      </c>
      <c r="I8" s="14">
        <f t="shared" si="1"/>
        <v>0</v>
      </c>
      <c r="J8" s="12"/>
    </row>
    <row r="9" spans="1:10" ht="30" x14ac:dyDescent="0.25">
      <c r="A9" s="12">
        <v>7</v>
      </c>
      <c r="B9" s="12" t="s">
        <v>25</v>
      </c>
      <c r="C9" s="13">
        <v>2</v>
      </c>
      <c r="D9" s="12" t="s">
        <v>14</v>
      </c>
      <c r="E9" s="4" t="s">
        <v>26</v>
      </c>
      <c r="F9" s="8"/>
      <c r="G9" s="13"/>
      <c r="H9" s="14">
        <f t="shared" si="0"/>
        <v>0</v>
      </c>
      <c r="I9" s="14">
        <f t="shared" si="1"/>
        <v>0</v>
      </c>
      <c r="J9" s="12"/>
    </row>
    <row r="10" spans="1:10" ht="45" x14ac:dyDescent="0.25">
      <c r="A10" s="12">
        <v>8</v>
      </c>
      <c r="B10" s="12" t="s">
        <v>27</v>
      </c>
      <c r="C10" s="13">
        <v>4</v>
      </c>
      <c r="D10" s="12" t="s">
        <v>14</v>
      </c>
      <c r="E10" s="4" t="s">
        <v>28</v>
      </c>
      <c r="F10" s="8"/>
      <c r="G10" s="13"/>
      <c r="H10" s="14">
        <f t="shared" si="0"/>
        <v>0</v>
      </c>
      <c r="I10" s="14">
        <f t="shared" si="1"/>
        <v>0</v>
      </c>
      <c r="J10" s="12"/>
    </row>
    <row r="11" spans="1:10" ht="60" x14ac:dyDescent="0.25">
      <c r="A11" s="12">
        <v>9</v>
      </c>
      <c r="B11" s="12" t="s">
        <v>29</v>
      </c>
      <c r="C11" s="13">
        <v>4</v>
      </c>
      <c r="D11" s="12" t="s">
        <v>14</v>
      </c>
      <c r="E11" s="4" t="s">
        <v>30</v>
      </c>
      <c r="F11" s="8"/>
      <c r="G11" s="13"/>
      <c r="H11" s="14">
        <f t="shared" si="0"/>
        <v>0</v>
      </c>
      <c r="I11" s="14">
        <f t="shared" si="1"/>
        <v>0</v>
      </c>
      <c r="J11" s="12"/>
    </row>
    <row r="12" spans="1:10" ht="90" x14ac:dyDescent="0.25">
      <c r="A12" s="12">
        <v>10</v>
      </c>
      <c r="B12" s="12" t="s">
        <v>31</v>
      </c>
      <c r="C12" s="13">
        <v>8</v>
      </c>
      <c r="D12" s="12" t="s">
        <v>14</v>
      </c>
      <c r="E12" s="4" t="s">
        <v>32</v>
      </c>
      <c r="F12" s="8"/>
      <c r="G12" s="13"/>
      <c r="H12" s="14">
        <f t="shared" si="0"/>
        <v>0</v>
      </c>
      <c r="I12" s="14">
        <f t="shared" si="1"/>
        <v>0</v>
      </c>
      <c r="J12" s="12"/>
    </row>
    <row r="13" spans="1:10" ht="60" x14ac:dyDescent="0.25">
      <c r="A13" s="12">
        <v>11</v>
      </c>
      <c r="B13" s="12" t="s">
        <v>33</v>
      </c>
      <c r="C13" s="13">
        <v>2</v>
      </c>
      <c r="D13" s="12" t="s">
        <v>14</v>
      </c>
      <c r="E13" s="4" t="s">
        <v>34</v>
      </c>
      <c r="F13" s="8"/>
      <c r="G13" s="13"/>
      <c r="H13" s="14">
        <f t="shared" si="0"/>
        <v>0</v>
      </c>
      <c r="I13" s="14">
        <f t="shared" si="1"/>
        <v>0</v>
      </c>
      <c r="J13" s="12"/>
    </row>
    <row r="14" spans="1:10" x14ac:dyDescent="0.25">
      <c r="A14" s="12">
        <v>12</v>
      </c>
      <c r="B14" s="12" t="s">
        <v>35</v>
      </c>
      <c r="C14" s="13">
        <v>2</v>
      </c>
      <c r="D14" s="12" t="s">
        <v>11</v>
      </c>
      <c r="E14" s="4" t="s">
        <v>36</v>
      </c>
      <c r="F14" s="8"/>
      <c r="G14" s="13"/>
      <c r="H14" s="14">
        <f t="shared" si="0"/>
        <v>0</v>
      </c>
      <c r="I14" s="14">
        <f t="shared" si="1"/>
        <v>0</v>
      </c>
      <c r="J14" s="12"/>
    </row>
    <row r="15" spans="1:10" ht="60" x14ac:dyDescent="0.25">
      <c r="A15" s="12">
        <v>13</v>
      </c>
      <c r="B15" s="12" t="s">
        <v>37</v>
      </c>
      <c r="C15" s="13">
        <v>13</v>
      </c>
      <c r="D15" s="12" t="s">
        <v>14</v>
      </c>
      <c r="E15" s="4" t="s">
        <v>38</v>
      </c>
      <c r="F15" s="8"/>
      <c r="G15" s="13"/>
      <c r="H15" s="14">
        <f t="shared" si="0"/>
        <v>0</v>
      </c>
      <c r="I15" s="14">
        <f t="shared" si="1"/>
        <v>0</v>
      </c>
      <c r="J15" s="12"/>
    </row>
    <row r="16" spans="1:10" ht="90" x14ac:dyDescent="0.25">
      <c r="A16" s="12">
        <v>14</v>
      </c>
      <c r="B16" s="12" t="s">
        <v>39</v>
      </c>
      <c r="C16" s="13">
        <v>26</v>
      </c>
      <c r="D16" s="12" t="s">
        <v>21</v>
      </c>
      <c r="E16" s="4" t="s">
        <v>40</v>
      </c>
      <c r="F16" s="8"/>
      <c r="G16" s="13"/>
      <c r="H16" s="14">
        <f t="shared" si="0"/>
        <v>0</v>
      </c>
      <c r="I16" s="14">
        <f t="shared" si="1"/>
        <v>0</v>
      </c>
      <c r="J16" s="12"/>
    </row>
    <row r="17" spans="1:10" x14ac:dyDescent="0.25">
      <c r="A17" s="12"/>
      <c r="B17" s="12"/>
      <c r="C17" s="13"/>
      <c r="D17" s="12"/>
      <c r="E17" s="4"/>
      <c r="F17" s="8"/>
      <c r="G17" s="13"/>
      <c r="H17" s="14"/>
      <c r="I17" s="14"/>
      <c r="J17" s="12"/>
    </row>
    <row r="18" spans="1:10" x14ac:dyDescent="0.25">
      <c r="E18" s="1" t="s">
        <v>41</v>
      </c>
      <c r="H18" s="10">
        <f>SUM(H3:H16)</f>
        <v>0</v>
      </c>
      <c r="I18" s="10">
        <f>SUM(I3:I16)</f>
        <v>0</v>
      </c>
    </row>
  </sheetData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Összesen</vt:lpstr>
      <vt:lpstr>Szalmakazán</vt:lpstr>
      <vt:lpstr>Orvosi rendelő</vt:lpstr>
      <vt:lpstr>Tekepálya</vt:lpstr>
      <vt:lpstr>Faluháza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Lilla</dc:creator>
  <cp:lastModifiedBy>Kósa János</cp:lastModifiedBy>
  <cp:lastPrinted>2018-05-28T08:29:10Z</cp:lastPrinted>
  <dcterms:created xsi:type="dcterms:W3CDTF">2018-05-28T08:23:45Z</dcterms:created>
  <dcterms:modified xsi:type="dcterms:W3CDTF">2019-01-03T08:20:16Z</dcterms:modified>
</cp:coreProperties>
</file>