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Bőcs311_Ktsg\"/>
    </mc:Choice>
  </mc:AlternateContent>
  <bookViews>
    <workbookView xWindow="0" yWindow="0" windowWidth="28800" windowHeight="12135"/>
  </bookViews>
  <sheets>
    <sheet name="Munka1" sheetId="1" r:id="rId1"/>
    <sheet name="Munka2" sheetId="2" r:id="rId2"/>
    <sheet name="Munka3" sheetId="3" r:id="rId3"/>
    <sheet name="Munka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" l="1"/>
  <c r="C13" i="1" s="1"/>
  <c r="D13" i="1" s="1"/>
  <c r="F7" i="3"/>
  <c r="C12" i="1" s="1"/>
  <c r="D12" i="1" s="1"/>
  <c r="H9" i="2"/>
  <c r="C14" i="1" s="1"/>
  <c r="C15" i="1" l="1"/>
  <c r="D14" i="1"/>
  <c r="B25" i="1"/>
  <c r="C17" i="1" l="1"/>
  <c r="D15" i="1"/>
  <c r="D17" i="1" s="1"/>
  <c r="H19" i="1"/>
</calcChain>
</file>

<file path=xl/sharedStrings.xml><?xml version="1.0" encoding="utf-8"?>
<sst xmlns="http://schemas.openxmlformats.org/spreadsheetml/2006/main" count="299" uniqueCount="171">
  <si>
    <t>Költségvetés összesítő lap</t>
  </si>
  <si>
    <t>Munka típusa:</t>
  </si>
  <si>
    <t>Idegen Forrás</t>
  </si>
  <si>
    <t>SEPLAND szám:</t>
  </si>
  <si>
    <t>DSO Régió</t>
  </si>
  <si>
    <t>MI</t>
  </si>
  <si>
    <t>Projektirányító:</t>
  </si>
  <si>
    <t>Szekeres csaba</t>
  </si>
  <si>
    <t>Munka címe:</t>
  </si>
  <si>
    <t>Bőcs, József A. és Rákóczi F.utak keresztezésében építendő csomópont megvilágítása.</t>
  </si>
  <si>
    <t>String:</t>
  </si>
  <si>
    <t>Tervező:</t>
  </si>
  <si>
    <t>Megrendelésszám:</t>
  </si>
  <si>
    <t>Csomag / Kivitelező:</t>
  </si>
  <si>
    <t>Vállalási szorzó:</t>
  </si>
  <si>
    <t>Határidő:</t>
  </si>
  <si>
    <t>Tervezett / Org. ár</t>
  </si>
  <si>
    <t>Eltérés Ft</t>
  </si>
  <si>
    <t>Eltérés %</t>
  </si>
  <si>
    <t>Elfogadott ár</t>
  </si>
  <si>
    <t>Elszámolt ár</t>
  </si>
  <si>
    <t>Munkadíj (techn. tételár):</t>
  </si>
  <si>
    <t>Elfogadott "K" tételek összege*:</t>
  </si>
  <si>
    <t>SA-2.7 költsége**:</t>
  </si>
  <si>
    <t>Anyagigazg. díjjal növelt SA-2.7 költség (105%):</t>
  </si>
  <si>
    <t>Vállalkozó által biztosított SA költsége***:</t>
  </si>
  <si>
    <t>Összesen:</t>
  </si>
  <si>
    <t>* A "K" tételek összege a mellékelt költségvetés alapján !</t>
  </si>
  <si>
    <r>
      <t xml:space="preserve">Eltérés </t>
    </r>
    <r>
      <rPr>
        <b/>
        <sz val="12"/>
        <rFont val="Arial"/>
        <family val="2"/>
        <charset val="238"/>
      </rPr>
      <t>(elszámolt / elfogadott) [%]</t>
    </r>
    <r>
      <rPr>
        <b/>
        <sz val="14"/>
        <rFont val="Arial"/>
        <family val="2"/>
        <charset val="238"/>
      </rPr>
      <t>:</t>
    </r>
  </si>
  <si>
    <r>
      <t xml:space="preserve">** A mindenkor érvényes </t>
    </r>
    <r>
      <rPr>
        <b/>
        <sz val="12"/>
        <rFont val="Arial"/>
        <family val="2"/>
        <charset val="238"/>
      </rPr>
      <t>Standard Anyaglista (SA)</t>
    </r>
    <r>
      <rPr>
        <sz val="12"/>
        <rFont val="Arial"/>
        <family val="2"/>
        <charset val="238"/>
      </rPr>
      <t xml:space="preserve"> alapján kötelezően a Megrendelőtől (ELMŰ Nyrt, ÉMÁSZ Nyrt) beszerzendő, elszámolás-köteles anyagok költsége !</t>
    </r>
  </si>
  <si>
    <t>*** Kizárólag külön megrendelői engedély alapján a Vállalkozó által nem a Megrendelőtől (ELMŰ Nyrt, ÉMÁSZ Nyrt) beszerzett SA anyagok költsége !</t>
  </si>
  <si>
    <t>Árigazolás</t>
  </si>
  <si>
    <t>Mennyiségi igazolás</t>
  </si>
  <si>
    <t>Kivitelező:</t>
  </si>
  <si>
    <t>Aláírás:</t>
  </si>
  <si>
    <t>Dátum:</t>
  </si>
  <si>
    <t>Műszaki ellenőr:</t>
  </si>
  <si>
    <r>
      <rPr>
        <sz val="7"/>
        <rFont val="Arial"/>
        <family val="2"/>
      </rPr>
      <t xml:space="preserve">Elmű - Émász                                                                                                                                     </t>
    </r>
    <r>
      <rPr>
        <b/>
        <i/>
        <sz val="9"/>
        <rFont val="Arial"/>
        <family val="2"/>
      </rPr>
      <t xml:space="preserve">Standard anyaglista 2018-2019.                                              </t>
    </r>
    <r>
      <rPr>
        <sz val="7"/>
        <rFont val="Arial"/>
        <family val="2"/>
      </rPr>
      <t>Eltérés csak a Hálózati stratégiai osztály írásos engedélyével!</t>
    </r>
  </si>
  <si>
    <r>
      <rPr>
        <sz val="8"/>
        <rFont val="Calibri"/>
        <family val="2"/>
      </rPr>
      <t>Munka címe:</t>
    </r>
  </si>
  <si>
    <r>
      <rPr>
        <sz val="8"/>
        <rFont val="Calibri"/>
        <family val="2"/>
      </rPr>
      <t>Bőcs, József A. és Rákóczi F.utak keresztezésében építendő</t>
    </r>
  </si>
  <si>
    <r>
      <rPr>
        <sz val="8"/>
        <rFont val="Calibri"/>
        <family val="2"/>
      </rPr>
      <t>Mennyiségi ellenőr:</t>
    </r>
  </si>
  <si>
    <r>
      <rPr>
        <sz val="8"/>
        <rFont val="Calibri"/>
        <family val="2"/>
      </rPr>
      <t>Név:</t>
    </r>
  </si>
  <si>
    <r>
      <rPr>
        <sz val="8"/>
        <rFont val="Calibri"/>
        <family val="2"/>
      </rPr>
      <t>SEPLAND:</t>
    </r>
  </si>
  <si>
    <r>
      <rPr>
        <sz val="8"/>
        <rFont val="Calibri"/>
        <family val="2"/>
      </rPr>
      <t>IF-4148</t>
    </r>
  </si>
  <si>
    <r>
      <rPr>
        <sz val="8"/>
        <rFont val="Calibri"/>
        <family val="2"/>
      </rPr>
      <t>Dátum:</t>
    </r>
  </si>
  <si>
    <r>
      <rPr>
        <sz val="8"/>
        <rFont val="Calibri"/>
        <family val="2"/>
      </rPr>
      <t>Aláírás:</t>
    </r>
  </si>
  <si>
    <r>
      <rPr>
        <sz val="8"/>
        <rFont val="Calibri"/>
        <family val="2"/>
      </rPr>
      <t>Vállalkozó:</t>
    </r>
  </si>
  <si>
    <r>
      <rPr>
        <sz val="8"/>
        <rFont val="Calibri"/>
        <family val="2"/>
      </rPr>
      <t>Kivitelező</t>
    </r>
  </si>
  <si>
    <r>
      <rPr>
        <sz val="8"/>
        <rFont val="Calibri"/>
        <family val="2"/>
      </rPr>
      <t>Anyagár-ellenőr:</t>
    </r>
  </si>
  <si>
    <r>
      <rPr>
        <sz val="8"/>
        <rFont val="Calibri"/>
        <family val="2"/>
      </rPr>
      <t>Projektszám:</t>
    </r>
  </si>
  <si>
    <r>
      <rPr>
        <sz val="8"/>
        <rFont val="Calibri"/>
        <family val="2"/>
      </rPr>
      <t>Megrendelésszám:</t>
    </r>
  </si>
  <si>
    <r>
      <rPr>
        <sz val="8"/>
        <rFont val="Calibri"/>
        <family val="2"/>
      </rPr>
      <t>Sorszám</t>
    </r>
  </si>
  <si>
    <r>
      <rPr>
        <sz val="8"/>
        <rFont val="Calibri"/>
        <family val="2"/>
      </rPr>
      <t>Cikkszám</t>
    </r>
  </si>
  <si>
    <r>
      <rPr>
        <sz val="8"/>
        <rFont val="Calibri"/>
        <family val="2"/>
      </rPr>
      <t>Megnevezés</t>
    </r>
  </si>
  <si>
    <r>
      <rPr>
        <sz val="8"/>
        <color rgb="FFFF0000"/>
        <rFont val="Calibri"/>
        <family val="2"/>
      </rPr>
      <t>Tervezett</t>
    </r>
    <r>
      <rPr>
        <sz val="8"/>
        <color rgb="FFFF0000"/>
        <rFont val="Times New Roman"/>
        <family val="1"/>
      </rPr>
      <t xml:space="preserve"> </t>
    </r>
    <r>
      <rPr>
        <sz val="8"/>
        <color rgb="FFFF0000"/>
        <rFont val="Calibri"/>
        <family val="2"/>
      </rPr>
      <t>mennyiség</t>
    </r>
    <r>
      <rPr>
        <sz val="8"/>
        <color rgb="FFFF0000"/>
        <rFont val="Times New Roman"/>
        <family val="1"/>
      </rPr>
      <t xml:space="preserve"> </t>
    </r>
    <r>
      <rPr>
        <sz val="8"/>
        <color rgb="FFFF0000"/>
        <rFont val="Calibri"/>
        <family val="2"/>
      </rPr>
      <t>(ORG)</t>
    </r>
  </si>
  <si>
    <r>
      <rPr>
        <sz val="8"/>
        <rFont val="Calibri"/>
        <family val="2"/>
      </rPr>
      <t>M. e.</t>
    </r>
  </si>
  <si>
    <r>
      <rPr>
        <sz val="8"/>
        <rFont val="Calibri"/>
        <family val="2"/>
      </rPr>
      <t>Eladási egységár</t>
    </r>
    <r>
      <rPr>
        <sz val="8"/>
        <rFont val="Times New Roman"/>
        <family val="1"/>
      </rPr>
      <t xml:space="preserve"> </t>
    </r>
    <r>
      <rPr>
        <sz val="8"/>
        <rFont val="Calibri"/>
        <family val="2"/>
      </rPr>
      <t xml:space="preserve">105%
</t>
    </r>
    <r>
      <rPr>
        <sz val="8"/>
        <rFont val="Calibri"/>
        <family val="2"/>
      </rPr>
      <t>Kiv.: kábeldob</t>
    </r>
  </si>
  <si>
    <r>
      <rPr>
        <sz val="8"/>
        <color rgb="FFFF0000"/>
        <rFont val="Calibri"/>
        <family val="2"/>
      </rPr>
      <t>Rögzített ár</t>
    </r>
    <r>
      <rPr>
        <sz val="8"/>
        <color rgb="FFFF0000"/>
        <rFont val="Times New Roman"/>
        <family val="1"/>
      </rPr>
      <t xml:space="preserve"> </t>
    </r>
    <r>
      <rPr>
        <sz val="8"/>
        <color rgb="FFFF0000"/>
        <rFont val="Calibri"/>
        <family val="2"/>
      </rPr>
      <t xml:space="preserve">2018.09.01. -
</t>
    </r>
    <r>
      <rPr>
        <sz val="8"/>
        <color rgb="FFFF0000"/>
        <rFont val="Calibri"/>
        <family val="2"/>
      </rPr>
      <t xml:space="preserve">2019.02.28.
</t>
    </r>
    <r>
      <rPr>
        <sz val="8"/>
        <color rgb="FFFF0000"/>
        <rFont val="Calibri"/>
        <family val="2"/>
      </rPr>
      <t>között</t>
    </r>
  </si>
  <si>
    <r>
      <rPr>
        <b/>
        <sz val="8"/>
        <color rgb="FFFF0000"/>
        <rFont val="Calibri"/>
        <family val="2"/>
      </rPr>
      <t>Tervezett költség:</t>
    </r>
  </si>
  <si>
    <r>
      <rPr>
        <sz val="8"/>
        <color rgb="FFFF0000"/>
        <rFont val="Calibri"/>
        <family val="2"/>
      </rPr>
      <t>Elfogadott</t>
    </r>
    <r>
      <rPr>
        <sz val="8"/>
        <color rgb="FFFF0000"/>
        <rFont val="Times New Roman"/>
        <family val="1"/>
      </rPr>
      <t xml:space="preserve"> </t>
    </r>
    <r>
      <rPr>
        <sz val="8"/>
        <color rgb="FFFF0000"/>
        <rFont val="Calibri"/>
        <family val="2"/>
      </rPr>
      <t>mennyiség</t>
    </r>
    <r>
      <rPr>
        <sz val="8"/>
        <color rgb="FFFF0000"/>
        <rFont val="Times New Roman"/>
        <family val="1"/>
      </rPr>
      <t xml:space="preserve"> </t>
    </r>
    <r>
      <rPr>
        <sz val="8"/>
        <color rgb="FFFF0000"/>
        <rFont val="Calibri"/>
        <family val="2"/>
      </rPr>
      <t>(KIVIT)</t>
    </r>
  </si>
  <si>
    <r>
      <rPr>
        <b/>
        <sz val="8"/>
        <rFont val="Calibri"/>
        <family val="2"/>
      </rPr>
      <t>Elfogadott költség:</t>
    </r>
  </si>
  <si>
    <r>
      <rPr>
        <sz val="8"/>
        <color rgb="FFFF0000"/>
        <rFont val="Calibri"/>
        <family val="2"/>
      </rPr>
      <t>Elszámolt</t>
    </r>
    <r>
      <rPr>
        <sz val="8"/>
        <color rgb="FFFF0000"/>
        <rFont val="Times New Roman"/>
        <family val="1"/>
      </rPr>
      <t xml:space="preserve"> </t>
    </r>
    <r>
      <rPr>
        <sz val="8"/>
        <color rgb="FFFF0000"/>
        <rFont val="Calibri"/>
        <family val="2"/>
      </rPr>
      <t>mennyiség</t>
    </r>
    <r>
      <rPr>
        <sz val="8"/>
        <color rgb="FFFF0000"/>
        <rFont val="Times New Roman"/>
        <family val="1"/>
      </rPr>
      <t xml:space="preserve"> </t>
    </r>
    <r>
      <rPr>
        <sz val="8"/>
        <color rgb="FFFF0000"/>
        <rFont val="Calibri"/>
        <family val="2"/>
      </rPr>
      <t>(TÉNY)</t>
    </r>
  </si>
  <si>
    <r>
      <rPr>
        <b/>
        <sz val="8"/>
        <rFont val="Calibri"/>
        <family val="2"/>
      </rPr>
      <t>Elszámolt költség:</t>
    </r>
  </si>
  <si>
    <r>
      <rPr>
        <b/>
        <sz val="8"/>
        <rFont val="Calibri"/>
        <family val="2"/>
      </rPr>
      <t>Ft</t>
    </r>
  </si>
  <si>
    <r>
      <rPr>
        <b/>
        <sz val="8"/>
        <rFont val="Calibri"/>
        <family val="2"/>
      </rPr>
      <t>0 Ft</t>
    </r>
  </si>
  <si>
    <r>
      <rPr>
        <sz val="8"/>
        <rFont val="Calibri"/>
        <family val="2"/>
      </rPr>
      <t>A-10001444</t>
    </r>
  </si>
  <si>
    <r>
      <rPr>
        <sz val="8"/>
        <rFont val="Calibri"/>
        <family val="2"/>
      </rPr>
      <t>Rúdföldelő 3 m-es Ø20</t>
    </r>
  </si>
  <si>
    <r>
      <rPr>
        <sz val="8"/>
        <rFont val="Calibri"/>
        <family val="2"/>
      </rPr>
      <t>db</t>
    </r>
  </si>
  <si>
    <r>
      <rPr>
        <sz val="8"/>
        <rFont val="Calibri"/>
        <family val="2"/>
      </rPr>
      <t>0 Ft</t>
    </r>
  </si>
  <si>
    <r>
      <rPr>
        <sz val="8"/>
        <rFont val="Calibri"/>
        <family val="2"/>
      </rPr>
      <t>A-10023396</t>
    </r>
  </si>
  <si>
    <r>
      <rPr>
        <sz val="8"/>
        <rFont val="Calibri"/>
        <family val="2"/>
      </rPr>
      <t>Kábelrögzítő bilincs B200-400-ra</t>
    </r>
  </si>
  <si>
    <r>
      <rPr>
        <sz val="8"/>
        <rFont val="Calibri"/>
        <family val="2"/>
      </rPr>
      <t>klt</t>
    </r>
  </si>
  <si>
    <r>
      <rPr>
        <sz val="8"/>
        <rFont val="Calibri"/>
        <family val="2"/>
      </rPr>
      <t>A-10026024</t>
    </r>
  </si>
  <si>
    <r>
      <rPr>
        <sz val="8"/>
        <rFont val="Calibri"/>
        <family val="2"/>
      </rPr>
      <t>Áramkötés csupasz 25-120 Al / csupasz 25-120 Al</t>
    </r>
  </si>
  <si>
    <r>
      <rPr>
        <sz val="8"/>
        <rFont val="Calibri"/>
        <family val="2"/>
      </rPr>
      <t>A-10026017</t>
    </r>
  </si>
  <si>
    <r>
      <rPr>
        <sz val="8"/>
        <rFont val="Calibri"/>
        <family val="2"/>
      </rPr>
      <t>Áramkötés szigetelt 16-35 Al / szigetelt 1,5-6 Cu</t>
    </r>
  </si>
  <si>
    <r>
      <rPr>
        <sz val="8"/>
        <rFont val="Calibri"/>
        <family val="2"/>
      </rPr>
      <t>A-10026021</t>
    </r>
  </si>
  <si>
    <r>
      <rPr>
        <sz val="8"/>
        <rFont val="Calibri"/>
        <family val="2"/>
      </rPr>
      <t>Áramkötés csupasz 35-95 Al / szigetelt 2,5-6 Cu</t>
    </r>
  </si>
  <si>
    <r>
      <rPr>
        <sz val="8"/>
        <rFont val="Calibri"/>
        <family val="2"/>
      </rPr>
      <t>A-10023821</t>
    </r>
  </si>
  <si>
    <r>
      <rPr>
        <sz val="8"/>
        <rFont val="Calibri"/>
        <family val="2"/>
      </rPr>
      <t>Kábel 1 kV NAYY-J 4×25 RE 0,6/1 kV (Al)</t>
    </r>
  </si>
  <si>
    <r>
      <rPr>
        <sz val="8"/>
        <rFont val="Calibri"/>
        <family val="2"/>
      </rPr>
      <t>m</t>
    </r>
  </si>
  <si>
    <r>
      <rPr>
        <sz val="8"/>
        <rFont val="Calibri"/>
        <family val="2"/>
      </rPr>
      <t>A-10004516</t>
    </r>
  </si>
  <si>
    <r>
      <rPr>
        <sz val="8"/>
        <rFont val="Calibri"/>
        <family val="2"/>
      </rPr>
      <t>Kábeljelző szalag "Erősáramú kábel"</t>
    </r>
  </si>
  <si>
    <r>
      <rPr>
        <sz val="8"/>
        <rFont val="Calibri"/>
        <family val="2"/>
      </rPr>
      <t>kg</t>
    </r>
  </si>
  <si>
    <r>
      <rPr>
        <sz val="8"/>
        <rFont val="Calibri"/>
        <family val="2"/>
      </rPr>
      <t>A-10006388</t>
    </r>
  </si>
  <si>
    <r>
      <rPr>
        <sz val="8"/>
        <rFont val="Calibri"/>
        <family val="2"/>
      </rPr>
      <t>Végelzáró szabadtéri 1 kV KVMSZ 10-25</t>
    </r>
  </si>
  <si>
    <r>
      <rPr>
        <sz val="8"/>
        <rFont val="Calibri"/>
        <family val="2"/>
      </rPr>
      <t>A-10009892</t>
    </r>
  </si>
  <si>
    <r>
      <rPr>
        <sz val="8"/>
        <rFont val="Calibri"/>
        <family val="2"/>
      </rPr>
      <t>Végelzáró beltéri 1 kV KVMB 10-25</t>
    </r>
  </si>
  <si>
    <r>
      <rPr>
        <sz val="7"/>
        <rFont val="Arial"/>
        <family val="2"/>
      </rPr>
      <t>SA2p7                                                                                                                                                                           1/1 oldal                                                                                    D_VU-008 melléklet, SA_2.7; Lezárva: 2018. augusztus 31.</t>
    </r>
  </si>
  <si>
    <t>MI-IF4148-Bőcs, József A. és Rákóczi F.utak keresztezésében építendő csomópont megvilágítása.</t>
  </si>
  <si>
    <t>SEPLAND:</t>
  </si>
  <si>
    <t>IF-4148</t>
  </si>
  <si>
    <t>Macsuga Zoltán</t>
  </si>
  <si>
    <t>Megrend.szám:</t>
  </si>
  <si>
    <t>Kivitelező</t>
  </si>
  <si>
    <t>Elosztó-hálózati technológiai tételek</t>
  </si>
  <si>
    <t>A megrendelő által biztosított SA anyagok nélkül, ÁFA nélküli árral</t>
  </si>
  <si>
    <t>Tervezett érték:</t>
  </si>
  <si>
    <t>Elfogadott érték:</t>
  </si>
  <si>
    <t>Elszámolt érték:</t>
  </si>
  <si>
    <t>BSZJ azonosító</t>
  </si>
  <si>
    <t>Elszámolási tétel megnevezése</t>
  </si>
  <si>
    <t>Tervezett mennyiség (ORG)</t>
  </si>
  <si>
    <t>ME</t>
  </si>
  <si>
    <t>Alapegységár</t>
  </si>
  <si>
    <t>Tervezett ár</t>
  </si>
  <si>
    <t>Elfogadott mennyiség (KIVIT)</t>
  </si>
  <si>
    <t>Elszámolt mennyiség (TÉNY)</t>
  </si>
  <si>
    <t>BFC-11040</t>
  </si>
  <si>
    <t>Földkitermelés (I. - IV. osztály)</t>
  </si>
  <si>
    <t>m3</t>
  </si>
  <si>
    <t>BFC-11120</t>
  </si>
  <si>
    <t>Föld és egyéb törmelék elszállítása</t>
  </si>
  <si>
    <t>BFC-11170</t>
  </si>
  <si>
    <t>Homokágy készítése 20 cm vastagságban</t>
  </si>
  <si>
    <t>m2</t>
  </si>
  <si>
    <t>BFC-11190</t>
  </si>
  <si>
    <t>Föld visszatöltés tömörítéssel</t>
  </si>
  <si>
    <t>BFC-12030</t>
  </si>
  <si>
    <t>KPE védőcső, 63 mm átmérőjű (P-6)</t>
  </si>
  <si>
    <t>m</t>
  </si>
  <si>
    <t>BFC-12050</t>
  </si>
  <si>
    <t>KPE védőcső, 110 mm átmérőjű (P-6)</t>
  </si>
  <si>
    <t>BFC-12210</t>
  </si>
  <si>
    <t>Védőcső elhelyezése kábelárokban</t>
  </si>
  <si>
    <t>BFC-12220</t>
  </si>
  <si>
    <t>Védőcső elhelyezése oszlopon</t>
  </si>
  <si>
    <t>KAB-10290</t>
  </si>
  <si>
    <t>Kábelfektetés árokba, homokágyba, I.</t>
  </si>
  <si>
    <t>KAB-10320</t>
  </si>
  <si>
    <t>Kábelfektetés árokba, védőcsőbe, I.</t>
  </si>
  <si>
    <t>KAB-10380</t>
  </si>
  <si>
    <t>Kábel vezetés oszlopra, szabadon, I.</t>
  </si>
  <si>
    <t>KAB-10410</t>
  </si>
  <si>
    <t>Kábel vezetés oszlopra, csőben, I.</t>
  </si>
  <si>
    <t>KAB-10600</t>
  </si>
  <si>
    <t>Műanyag kábeljelző szalag elhelyezése</t>
  </si>
  <si>
    <t>KAB-12020</t>
  </si>
  <si>
    <t>KIF végelzáró szerelése (lenn)</t>
  </si>
  <si>
    <t>db</t>
  </si>
  <si>
    <t>KAB-13010</t>
  </si>
  <si>
    <t>Kábel erek színjelölése zsugorcsővel</t>
  </si>
  <si>
    <t>KOZ-10090</t>
  </si>
  <si>
    <t>Lámpaoszlop állítása (5 &lt; hossz &lt;= 11m )</t>
  </si>
  <si>
    <t>KOZ-11330</t>
  </si>
  <si>
    <t>KÖZV lámpatest (magas) felszerelése</t>
  </si>
  <si>
    <t>ARK-10170</t>
  </si>
  <si>
    <t>Áramköt. készítése (szerelvényes) (fenn)</t>
  </si>
  <si>
    <t>EVJ-10030</t>
  </si>
  <si>
    <t>Érintésvédelmi bekötés szabadvezetéken</t>
  </si>
  <si>
    <t>EVJ-10070</t>
  </si>
  <si>
    <t>Rúdföldelő telepítése (3 m-es)</t>
  </si>
  <si>
    <t>EGY-11070</t>
  </si>
  <si>
    <t>Acélszalagos rögzítés készítése</t>
  </si>
  <si>
    <t>1/1                                                                                                                                          Émász Átlag_SA2p7_OSZLOPOS LELTARRAL  BSZJ</t>
  </si>
  <si>
    <t> tételsorral le nem írható) un. "K" tételek</t>
  </si>
  <si>
    <t>Sorszám</t>
  </si>
  <si>
    <t>A tétel megnevezése (részletes leírása)</t>
  </si>
  <si>
    <t>Tervezett mennyiség</t>
  </si>
  <si>
    <t>Vállalkozói ár</t>
  </si>
  <si>
    <t>BO Tervezett ár</t>
  </si>
  <si>
    <t>Elfogadott mennyiség</t>
  </si>
  <si>
    <t>Elszámolt mennyiség</t>
  </si>
  <si>
    <t>Saját kivitelezéshez (IGAZ), vagy alvállalkozó részére (ALVÁLLALKOZÓ NEVE)</t>
  </si>
  <si>
    <t>Külön elszámolási költségek</t>
  </si>
  <si>
    <t>-</t>
  </si>
  <si>
    <t>Émász Átlag_SA2p7_OSZLOPOS LELTARRAL  K_Tetel</t>
  </si>
  <si>
    <t>HOK 15/1/76/60 + 1ágú 1,5m acélkar</t>
  </si>
  <si>
    <t>HOK 15/2/76/60+2ágú 180 fok 1,5m acélkar</t>
  </si>
  <si>
    <t>Tweet Stelium SX1 3BLSB12 ERL 700mA 68W</t>
  </si>
  <si>
    <t>Tweet Stelium SX1 2BLSB12 ERL 700mA 54W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</si>
</sst>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#,##0\ &quot;Ft&quot;;[Red]\-#,##0\ &quot;Ft&quot;"/>
    <numFmt numFmtId="42" formatCode="_-* #,##0\ &quot;Ft&quot;_-;\-* #,##0\ &quot;Ft&quot;_-;_-* &quot;-&quot;\ &quot;Ft&quot;_-;_-@_-"/>
    <numFmt numFmtId="43" formatCode="_-* #,##0.00\ _F_t_-;\-* #,##0.00\ _F_t_-;_-* &quot;-&quot;??\ _F_t_-;_-@_-"/>
    <numFmt numFmtId="164" formatCode="_-* #,##0\ _F_t_-;\-* #,##0\ _F_t_-;_-* &quot;-&quot;??\ _F_t_-;_-@_-"/>
    <numFmt numFmtId="165" formatCode="0.0%"/>
    <numFmt numFmtId="166" formatCode="###0;###0"/>
    <numFmt numFmtId="167" formatCode="#,##0;#,##0"/>
    <numFmt numFmtId="168" formatCode="#,##0\ &quot;Ft&quot;"/>
  </numFmts>
  <fonts count="23" x14ac:knownFonts="1">
    <font>
      <sz val="11"/>
      <color theme="1"/>
      <name val="Garamond"/>
      <family val="2"/>
      <charset val="238"/>
    </font>
    <font>
      <sz val="11"/>
      <color theme="1"/>
      <name val="Garamond"/>
      <family val="2"/>
      <charset val="238"/>
    </font>
    <font>
      <sz val="10"/>
      <name val="Arial"/>
      <family val="2"/>
      <charset val="238"/>
    </font>
    <font>
      <b/>
      <u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7"/>
      <name val="Arial"/>
      <family val="2"/>
    </font>
    <font>
      <b/>
      <i/>
      <sz val="9"/>
      <name val="Arial"/>
      <family val="2"/>
    </font>
    <font>
      <sz val="8"/>
      <name val="Calibri"/>
    </font>
    <font>
      <sz val="8"/>
      <name val="Calibri"/>
      <family val="2"/>
    </font>
    <font>
      <sz val="8"/>
      <color rgb="FFFF0000"/>
      <name val="Calibri"/>
      <family val="2"/>
    </font>
    <font>
      <sz val="8"/>
      <color rgb="FFFF0000"/>
      <name val="Times New Roman"/>
      <family val="1"/>
    </font>
    <font>
      <sz val="8"/>
      <name val="Times New Roman"/>
      <family val="1"/>
    </font>
    <font>
      <b/>
      <sz val="8"/>
      <name val="Calibri"/>
    </font>
    <font>
      <b/>
      <sz val="8"/>
      <color rgb="FFFF0000"/>
      <name val="Calibri"/>
      <family val="2"/>
    </font>
    <font>
      <b/>
      <sz val="8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7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</patternFill>
    </fill>
    <fill>
      <patternFill patternType="solid">
        <fgColor rgb="FF81F3FF"/>
      </patternFill>
    </fill>
    <fill>
      <patternFill patternType="solid">
        <fgColor rgb="FFFFFF00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Fill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Protection="1"/>
    <xf numFmtId="49" fontId="3" fillId="0" borderId="0" xfId="0" applyNumberFormat="1" applyFont="1" applyFill="1" applyAlignment="1" applyProtection="1">
      <alignment horizontal="left" wrapText="1"/>
    </xf>
    <xf numFmtId="49" fontId="2" fillId="0" borderId="0" xfId="0" applyNumberFormat="1" applyFont="1" applyFill="1" applyAlignment="1" applyProtection="1">
      <alignment horizontal="left"/>
    </xf>
    <xf numFmtId="49" fontId="4" fillId="0" borderId="1" xfId="0" applyNumberFormat="1" applyFont="1" applyFill="1" applyBorder="1" applyAlignment="1" applyProtection="1">
      <alignment horizontal="left" vertical="top"/>
    </xf>
    <xf numFmtId="49" fontId="5" fillId="2" borderId="2" xfId="0" applyNumberFormat="1" applyFont="1" applyFill="1" applyBorder="1" applyAlignment="1" applyProtection="1">
      <alignment horizontal="left" vertical="top" wrapText="1"/>
      <protection locked="0"/>
    </xf>
    <xf numFmtId="49" fontId="4" fillId="0" borderId="2" xfId="0" applyNumberFormat="1" applyFont="1" applyFill="1" applyBorder="1" applyAlignment="1" applyProtection="1">
      <alignment horizontal="left" vertical="top"/>
    </xf>
    <xf numFmtId="164" fontId="4" fillId="2" borderId="2" xfId="1" applyNumberFormat="1" applyFont="1" applyFill="1" applyBorder="1" applyAlignment="1" applyProtection="1">
      <alignment horizontal="left" vertical="top" wrapText="1"/>
      <protection locked="0"/>
    </xf>
    <xf numFmtId="49" fontId="2" fillId="0" borderId="2" xfId="0" applyNumberFormat="1" applyFont="1" applyFill="1" applyBorder="1" applyAlignment="1" applyProtection="1">
      <alignment horizontal="left" vertical="top"/>
    </xf>
    <xf numFmtId="0" fontId="6" fillId="2" borderId="2" xfId="0" applyFont="1" applyFill="1" applyBorder="1" applyAlignment="1" applyProtection="1">
      <alignment horizontal="left" vertical="top"/>
      <protection locked="0"/>
    </xf>
    <xf numFmtId="49" fontId="5" fillId="2" borderId="3" xfId="0" applyNumberFormat="1" applyFont="1" applyFill="1" applyBorder="1" applyAlignment="1" applyProtection="1">
      <alignment horizontal="lef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Protection="1"/>
    <xf numFmtId="49" fontId="4" fillId="0" borderId="0" xfId="0" applyNumberFormat="1" applyFont="1" applyFill="1" applyBorder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8" xfId="0" applyNumberFormat="1" applyFont="1" applyFill="1" applyBorder="1" applyAlignment="1" applyProtection="1">
      <alignment horizontal="left"/>
    </xf>
    <xf numFmtId="49" fontId="4" fillId="0" borderId="10" xfId="0" applyNumberFormat="1" applyFont="1" applyFill="1" applyBorder="1" applyAlignment="1" applyProtection="1">
      <alignment horizontal="left" wrapText="1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3" borderId="11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horizontal="left" vertical="center" wrapText="1"/>
    </xf>
    <xf numFmtId="0" fontId="4" fillId="3" borderId="12" xfId="0" applyFont="1" applyFill="1" applyBorder="1" applyAlignment="1" applyProtection="1">
      <alignment horizontal="left" vertical="center" wrapText="1"/>
    </xf>
    <xf numFmtId="164" fontId="4" fillId="3" borderId="8" xfId="1" applyNumberFormat="1" applyFont="1" applyFill="1" applyBorder="1" applyAlignment="1" applyProtection="1">
      <alignment horizontal="right"/>
    </xf>
    <xf numFmtId="42" fontId="7" fillId="0" borderId="8" xfId="0" applyNumberFormat="1" applyFont="1" applyFill="1" applyBorder="1" applyAlignment="1" applyProtection="1">
      <alignment horizontal="right"/>
    </xf>
    <xf numFmtId="165" fontId="7" fillId="0" borderId="8" xfId="2" applyNumberFormat="1" applyFont="1" applyFill="1" applyBorder="1" applyAlignment="1" applyProtection="1">
      <alignment horizontal="right"/>
    </xf>
    <xf numFmtId="42" fontId="4" fillId="0" borderId="8" xfId="0" applyNumberFormat="1" applyFont="1" applyFill="1" applyBorder="1" applyAlignment="1" applyProtection="1">
      <alignment horizontal="right"/>
    </xf>
    <xf numFmtId="165" fontId="4" fillId="0" borderId="8" xfId="2" applyNumberFormat="1" applyFont="1" applyFill="1" applyBorder="1" applyAlignment="1" applyProtection="1">
      <alignment horizontal="right"/>
    </xf>
    <xf numFmtId="164" fontId="4" fillId="3" borderId="13" xfId="1" applyNumberFormat="1" applyFont="1" applyFill="1" applyBorder="1" applyAlignment="1" applyProtection="1">
      <alignment horizontal="right"/>
    </xf>
    <xf numFmtId="164" fontId="5" fillId="3" borderId="8" xfId="1" applyNumberFormat="1" applyFont="1" applyFill="1" applyBorder="1" applyAlignment="1" applyProtection="1">
      <alignment horizontal="right"/>
    </xf>
    <xf numFmtId="164" fontId="5" fillId="3" borderId="13" xfId="1" applyNumberFormat="1" applyFont="1" applyFill="1" applyBorder="1" applyAlignment="1" applyProtection="1">
      <alignment horizontal="right"/>
    </xf>
    <xf numFmtId="164" fontId="8" fillId="4" borderId="14" xfId="1" applyNumberFormat="1" applyFont="1" applyFill="1" applyBorder="1" applyAlignment="1" applyProtection="1">
      <alignment horizontal="right"/>
    </xf>
    <xf numFmtId="165" fontId="7" fillId="0" borderId="14" xfId="2" applyNumberFormat="1" applyFont="1" applyFill="1" applyBorder="1" applyAlignment="1" applyProtection="1">
      <alignment horizontal="right"/>
    </xf>
    <xf numFmtId="42" fontId="4" fillId="0" borderId="14" xfId="0" applyNumberFormat="1" applyFont="1" applyFill="1" applyBorder="1" applyAlignment="1" applyProtection="1">
      <alignment horizontal="right"/>
    </xf>
    <xf numFmtId="165" fontId="4" fillId="0" borderId="14" xfId="2" applyNumberFormat="1" applyFont="1" applyFill="1" applyBorder="1" applyAlignment="1" applyProtection="1">
      <alignment horizontal="right"/>
    </xf>
    <xf numFmtId="164" fontId="8" fillId="4" borderId="15" xfId="1" applyNumberFormat="1" applyFont="1" applyFill="1" applyBorder="1" applyAlignment="1" applyProtection="1">
      <alignment horizontal="right"/>
    </xf>
    <xf numFmtId="0" fontId="9" fillId="0" borderId="0" xfId="0" applyFont="1" applyFill="1" applyAlignment="1" applyProtection="1">
      <alignment horizontal="left"/>
    </xf>
    <xf numFmtId="0" fontId="9" fillId="0" borderId="16" xfId="0" applyFont="1" applyFill="1" applyBorder="1" applyProtection="1"/>
    <xf numFmtId="0" fontId="9" fillId="0" borderId="0" xfId="0" applyFont="1" applyFill="1" applyProtection="1"/>
    <xf numFmtId="0" fontId="7" fillId="0" borderId="0" xfId="0" applyFont="1" applyFill="1" applyProtection="1"/>
    <xf numFmtId="0" fontId="8" fillId="0" borderId="17" xfId="0" applyFont="1" applyFill="1" applyBorder="1" applyAlignment="1" applyProtection="1"/>
    <xf numFmtId="0" fontId="8" fillId="0" borderId="18" xfId="0" applyFont="1" applyFill="1" applyBorder="1" applyAlignment="1" applyProtection="1"/>
    <xf numFmtId="0" fontId="2" fillId="0" borderId="18" xfId="0" applyFont="1" applyFill="1" applyBorder="1" applyAlignment="1" applyProtection="1">
      <alignment horizontal="left"/>
    </xf>
    <xf numFmtId="10" fontId="8" fillId="0" borderId="19" xfId="2" applyNumberFormat="1" applyFont="1" applyFill="1" applyBorder="1" applyAlignment="1" applyProtection="1">
      <alignment horizontal="right"/>
    </xf>
    <xf numFmtId="0" fontId="8" fillId="0" borderId="8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wrapText="1"/>
      <protection locked="0"/>
    </xf>
    <xf numFmtId="49" fontId="4" fillId="2" borderId="10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left" wrapText="1"/>
    </xf>
    <xf numFmtId="49" fontId="4" fillId="2" borderId="5" xfId="0" applyNumberFormat="1" applyFont="1" applyFill="1" applyBorder="1" applyAlignment="1" applyProtection="1">
      <alignment horizontal="left" wrapText="1"/>
      <protection locked="0"/>
    </xf>
    <xf numFmtId="49" fontId="4" fillId="2" borderId="6" xfId="0" applyNumberFormat="1" applyFont="1" applyFill="1" applyBorder="1" applyAlignment="1" applyProtection="1">
      <alignment horizontal="left" wrapText="1"/>
      <protection locked="0"/>
    </xf>
    <xf numFmtId="49" fontId="4" fillId="2" borderId="7" xfId="0" applyNumberFormat="1" applyFont="1" applyFill="1" applyBorder="1" applyAlignment="1" applyProtection="1">
      <alignment horizontal="left" wrapText="1"/>
      <protection locked="0"/>
    </xf>
    <xf numFmtId="49" fontId="4" fillId="2" borderId="9" xfId="0" applyNumberFormat="1" applyFont="1" applyFill="1" applyBorder="1" applyAlignment="1" applyProtection="1">
      <alignment horizontal="center"/>
      <protection locked="0"/>
    </xf>
    <xf numFmtId="49" fontId="4" fillId="2" borderId="10" xfId="0" applyNumberFormat="1" applyFont="1" applyFill="1" applyBorder="1" applyAlignment="1" applyProtection="1">
      <alignment horizontal="center"/>
      <protection locked="0"/>
    </xf>
    <xf numFmtId="49" fontId="4" fillId="2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left" vertical="top"/>
    </xf>
    <xf numFmtId="0" fontId="0" fillId="0" borderId="20" xfId="0" applyFill="1" applyBorder="1" applyAlignment="1">
      <alignment horizontal="left" vertical="top" wrapText="1"/>
    </xf>
    <xf numFmtId="0" fontId="12" fillId="5" borderId="21" xfId="0" applyFont="1" applyFill="1" applyBorder="1" applyAlignment="1">
      <alignment horizontal="left" vertical="top" wrapText="1"/>
    </xf>
    <xf numFmtId="0" fontId="12" fillId="5" borderId="22" xfId="0" applyFont="1" applyFill="1" applyBorder="1" applyAlignment="1">
      <alignment horizontal="left" vertical="top" wrapText="1"/>
    </xf>
    <xf numFmtId="0" fontId="12" fillId="5" borderId="20" xfId="0" applyFont="1" applyFill="1" applyBorder="1" applyAlignment="1">
      <alignment horizontal="left" vertical="top" wrapText="1"/>
    </xf>
    <xf numFmtId="0" fontId="0" fillId="5" borderId="20" xfId="0" applyFill="1" applyBorder="1" applyAlignment="1">
      <alignment horizontal="left" vertical="top" wrapText="1"/>
    </xf>
    <xf numFmtId="0" fontId="0" fillId="5" borderId="21" xfId="0" applyFill="1" applyBorder="1" applyAlignment="1">
      <alignment horizontal="left" vertical="top" wrapText="1"/>
    </xf>
    <xf numFmtId="0" fontId="0" fillId="5" borderId="23" xfId="0" applyFill="1" applyBorder="1" applyAlignment="1">
      <alignment horizontal="left" vertical="top" wrapText="1"/>
    </xf>
    <xf numFmtId="0" fontId="0" fillId="5" borderId="22" xfId="0" applyFill="1" applyBorder="1" applyAlignment="1">
      <alignment horizontal="left" vertical="top" wrapText="1"/>
    </xf>
    <xf numFmtId="0" fontId="12" fillId="0" borderId="20" xfId="0" applyFont="1" applyFill="1" applyBorder="1" applyAlignment="1">
      <alignment horizontal="left" vertical="top" textRotation="90" wrapText="1"/>
    </xf>
    <xf numFmtId="0" fontId="12" fillId="0" borderId="20" xfId="0" applyFont="1" applyFill="1" applyBorder="1" applyAlignment="1">
      <alignment horizontal="left" vertical="top" wrapText="1"/>
    </xf>
    <xf numFmtId="0" fontId="0" fillId="6" borderId="20" xfId="0" applyFill="1" applyBorder="1" applyAlignment="1">
      <alignment horizontal="center" vertical="top" wrapText="1"/>
    </xf>
    <xf numFmtId="0" fontId="0" fillId="7" borderId="20" xfId="0" applyFill="1" applyBorder="1" applyAlignment="1">
      <alignment horizontal="left" vertical="top" wrapText="1"/>
    </xf>
    <xf numFmtId="0" fontId="0" fillId="7" borderId="20" xfId="0" applyFill="1" applyBorder="1" applyAlignment="1">
      <alignment horizontal="center" vertical="top" wrapText="1"/>
    </xf>
    <xf numFmtId="0" fontId="17" fillId="6" borderId="20" xfId="0" applyFont="1" applyFill="1" applyBorder="1" applyAlignment="1">
      <alignment horizontal="left" vertical="top" wrapText="1"/>
    </xf>
    <xf numFmtId="0" fontId="17" fillId="7" borderId="20" xfId="0" applyFont="1" applyFill="1" applyBorder="1" applyAlignment="1">
      <alignment horizontal="left" vertical="top" wrapText="1"/>
    </xf>
    <xf numFmtId="0" fontId="0" fillId="5" borderId="20" xfId="0" applyFill="1" applyBorder="1" applyAlignment="1">
      <alignment horizontal="center" vertical="top" wrapText="1"/>
    </xf>
    <xf numFmtId="0" fontId="17" fillId="5" borderId="20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 wrapText="1"/>
    </xf>
    <xf numFmtId="0" fontId="17" fillId="0" borderId="24" xfId="0" applyFont="1" applyFill="1" applyBorder="1" applyAlignment="1">
      <alignment horizontal="center" vertical="top" wrapText="1"/>
    </xf>
    <xf numFmtId="0" fontId="17" fillId="0" borderId="25" xfId="0" applyFont="1" applyFill="1" applyBorder="1" applyAlignment="1">
      <alignment horizontal="center" vertical="top" wrapText="1"/>
    </xf>
    <xf numFmtId="0" fontId="0" fillId="0" borderId="26" xfId="0" applyFill="1" applyBorder="1" applyAlignment="1">
      <alignment horizontal="left" vertical="top" wrapText="1"/>
    </xf>
    <xf numFmtId="166" fontId="20" fillId="7" borderId="26" xfId="0" applyNumberFormat="1" applyFont="1" applyFill="1" applyBorder="1" applyAlignment="1">
      <alignment horizontal="left" vertical="top" wrapText="1"/>
    </xf>
    <xf numFmtId="0" fontId="17" fillId="5" borderId="27" xfId="0" applyFont="1" applyFill="1" applyBorder="1" applyAlignment="1">
      <alignment horizontal="left" vertical="top" wrapText="1"/>
    </xf>
    <xf numFmtId="167" fontId="21" fillId="0" borderId="28" xfId="0" applyNumberFormat="1" applyFont="1" applyFill="1" applyBorder="1" applyAlignment="1">
      <alignment horizontal="center" vertical="top" wrapText="1"/>
    </xf>
    <xf numFmtId="0" fontId="12" fillId="0" borderId="29" xfId="0" applyFont="1" applyFill="1" applyBorder="1" applyAlignment="1">
      <alignment horizontal="left" vertical="top" wrapText="1"/>
    </xf>
    <xf numFmtId="166" fontId="21" fillId="6" borderId="29" xfId="0" applyNumberFormat="1" applyFont="1" applyFill="1" applyBorder="1" applyAlignment="1">
      <alignment horizontal="center" vertical="top" wrapText="1"/>
    </xf>
    <xf numFmtId="0" fontId="12" fillId="0" borderId="29" xfId="0" applyFont="1" applyFill="1" applyBorder="1" applyAlignment="1">
      <alignment horizontal="center" vertical="top" wrapText="1"/>
    </xf>
    <xf numFmtId="168" fontId="12" fillId="0" borderId="29" xfId="0" applyNumberFormat="1" applyFont="1" applyFill="1" applyBorder="1" applyAlignment="1">
      <alignment horizontal="right" vertical="top" wrapText="1"/>
    </xf>
    <xf numFmtId="0" fontId="0" fillId="7" borderId="29" xfId="0" applyFill="1" applyBorder="1" applyAlignment="1">
      <alignment horizontal="left" vertical="top" wrapText="1"/>
    </xf>
    <xf numFmtId="166" fontId="21" fillId="0" borderId="29" xfId="0" applyNumberFormat="1" applyFont="1" applyFill="1" applyBorder="1" applyAlignment="1">
      <alignment horizontal="right" vertical="top" wrapText="1"/>
    </xf>
    <xf numFmtId="0" fontId="0" fillId="5" borderId="29" xfId="0" applyFill="1" applyBorder="1" applyAlignment="1">
      <alignment horizontal="left" vertical="top" wrapText="1"/>
    </xf>
    <xf numFmtId="0" fontId="12" fillId="0" borderId="29" xfId="0" applyFont="1" applyFill="1" applyBorder="1" applyAlignment="1">
      <alignment horizontal="right" vertical="top" wrapText="1"/>
    </xf>
    <xf numFmtId="167" fontId="21" fillId="0" borderId="28" xfId="0" applyNumberFormat="1" applyFont="1" applyFill="1" applyBorder="1" applyAlignment="1">
      <alignment horizontal="left" vertical="top" wrapText="1"/>
    </xf>
    <xf numFmtId="168" fontId="21" fillId="0" borderId="29" xfId="0" applyNumberFormat="1" applyFont="1" applyFill="1" applyBorder="1" applyAlignment="1">
      <alignment horizontal="right" vertical="top" wrapText="1"/>
    </xf>
    <xf numFmtId="167" fontId="21" fillId="0" borderId="30" xfId="0" applyNumberFormat="1" applyFont="1" applyFill="1" applyBorder="1" applyAlignment="1">
      <alignment horizontal="left" vertical="top" wrapText="1"/>
    </xf>
    <xf numFmtId="0" fontId="12" fillId="0" borderId="31" xfId="0" applyFont="1" applyFill="1" applyBorder="1" applyAlignment="1">
      <alignment horizontal="left" vertical="center" wrapText="1"/>
    </xf>
    <xf numFmtId="166" fontId="21" fillId="6" borderId="31" xfId="0" applyNumberFormat="1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168" fontId="12" fillId="0" borderId="31" xfId="0" applyNumberFormat="1" applyFont="1" applyFill="1" applyBorder="1" applyAlignment="1">
      <alignment horizontal="right" vertical="center" wrapText="1"/>
    </xf>
    <xf numFmtId="0" fontId="0" fillId="7" borderId="31" xfId="0" applyFill="1" applyBorder="1" applyAlignment="1">
      <alignment horizontal="left" vertical="top" wrapText="1"/>
    </xf>
    <xf numFmtId="166" fontId="21" fillId="0" borderId="31" xfId="0" applyNumberFormat="1" applyFont="1" applyFill="1" applyBorder="1" applyAlignment="1">
      <alignment horizontal="right" vertical="center" wrapText="1"/>
    </xf>
    <xf numFmtId="0" fontId="0" fillId="5" borderId="31" xfId="0" applyFill="1" applyBorder="1" applyAlignment="1">
      <alignment horizontal="left" vertical="top" wrapText="1"/>
    </xf>
    <xf numFmtId="0" fontId="12" fillId="0" borderId="31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left" vertical="top"/>
    </xf>
    <xf numFmtId="0" fontId="0" fillId="0" borderId="0" xfId="0" applyAlignment="1">
      <alignment horizontal="right"/>
    </xf>
    <xf numFmtId="6" fontId="0" fillId="0" borderId="0" xfId="0" applyNumberFormat="1"/>
    <xf numFmtId="3" fontId="0" fillId="0" borderId="0" xfId="0" applyNumberFormat="1"/>
    <xf numFmtId="168" fontId="17" fillId="6" borderId="26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168" fontId="0" fillId="0" borderId="0" xfId="0" applyNumberFormat="1"/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D17" sqref="D17"/>
    </sheetView>
  </sheetViews>
  <sheetFormatPr defaultColWidth="15.7109375" defaultRowHeight="15" x14ac:dyDescent="0.25"/>
  <cols>
    <col min="1" max="1" width="22.42578125" customWidth="1"/>
    <col min="2" max="2" width="24.42578125" customWidth="1"/>
    <col min="3" max="3" width="21.140625" customWidth="1"/>
    <col min="4" max="4" width="19.140625" customWidth="1"/>
    <col min="7" max="7" width="20.140625" customWidth="1"/>
    <col min="8" max="8" width="18.85546875" customWidth="1"/>
  </cols>
  <sheetData>
    <row r="1" spans="1:9" ht="18" x14ac:dyDescent="0.25">
      <c r="A1" s="1"/>
      <c r="B1" s="64" t="s">
        <v>0</v>
      </c>
      <c r="C1" s="64"/>
      <c r="D1" s="64"/>
      <c r="E1" s="1"/>
      <c r="F1" s="1"/>
      <c r="G1" s="1"/>
      <c r="H1" s="1"/>
      <c r="I1" s="2"/>
    </row>
    <row r="2" spans="1:9" ht="18.75" thickBot="1" x14ac:dyDescent="0.3">
      <c r="A2" s="3"/>
      <c r="B2" s="4"/>
      <c r="C2" s="4"/>
      <c r="D2" s="4"/>
      <c r="E2" s="5"/>
      <c r="F2" s="1"/>
      <c r="G2" s="1"/>
      <c r="H2" s="1"/>
      <c r="I2" s="1"/>
    </row>
    <row r="3" spans="1:9" ht="16.5" thickBot="1" x14ac:dyDescent="0.3">
      <c r="A3" s="6" t="s">
        <v>1</v>
      </c>
      <c r="B3" s="7" t="s">
        <v>2</v>
      </c>
      <c r="C3" s="8" t="s">
        <v>3</v>
      </c>
      <c r="D3" s="9">
        <v>4148</v>
      </c>
      <c r="E3" s="10" t="s">
        <v>4</v>
      </c>
      <c r="F3" s="11" t="s">
        <v>5</v>
      </c>
      <c r="G3" s="8" t="s">
        <v>6</v>
      </c>
      <c r="H3" s="12" t="s">
        <v>7</v>
      </c>
      <c r="I3" s="3"/>
    </row>
    <row r="4" spans="1:9" ht="16.5" thickBot="1" x14ac:dyDescent="0.3">
      <c r="A4" s="13" t="s">
        <v>8</v>
      </c>
      <c r="B4" s="65" t="s">
        <v>9</v>
      </c>
      <c r="C4" s="66"/>
      <c r="D4" s="66"/>
      <c r="E4" s="66"/>
      <c r="F4" s="66"/>
      <c r="G4" s="66"/>
      <c r="H4" s="67"/>
      <c r="I4" s="14"/>
    </row>
    <row r="5" spans="1:9" ht="15.75" x14ac:dyDescent="0.25">
      <c r="A5" s="15" t="s">
        <v>10</v>
      </c>
      <c r="B5" s="15"/>
      <c r="C5" s="16"/>
      <c r="D5" s="16"/>
      <c r="E5" s="17"/>
      <c r="F5" s="14"/>
      <c r="G5" s="14"/>
      <c r="H5" s="14"/>
      <c r="I5" s="14"/>
    </row>
    <row r="6" spans="1:9" ht="31.5" x14ac:dyDescent="0.25">
      <c r="A6" s="18" t="s">
        <v>11</v>
      </c>
      <c r="B6" s="68"/>
      <c r="C6" s="69"/>
      <c r="D6" s="19" t="s">
        <v>12</v>
      </c>
      <c r="E6" s="70"/>
      <c r="F6" s="70"/>
      <c r="G6" s="14"/>
      <c r="H6" s="14"/>
      <c r="I6" s="14"/>
    </row>
    <row r="7" spans="1:9" ht="31.5" x14ac:dyDescent="0.25">
      <c r="A7" s="18" t="s">
        <v>13</v>
      </c>
      <c r="B7" s="60"/>
      <c r="C7" s="61"/>
      <c r="D7" s="19" t="s">
        <v>12</v>
      </c>
      <c r="E7" s="70"/>
      <c r="F7" s="70"/>
      <c r="G7" s="14"/>
      <c r="H7" s="14"/>
      <c r="I7" s="14"/>
    </row>
    <row r="8" spans="1:9" ht="15.75" x14ac:dyDescent="0.25">
      <c r="A8" s="18" t="s">
        <v>14</v>
      </c>
      <c r="B8" s="60"/>
      <c r="C8" s="61"/>
      <c r="D8" s="16"/>
      <c r="E8" s="20"/>
      <c r="F8" s="14"/>
      <c r="G8" s="14"/>
      <c r="H8" s="14"/>
      <c r="I8" s="14"/>
    </row>
    <row r="9" spans="1:9" ht="15.75" x14ac:dyDescent="0.25">
      <c r="A9" s="18" t="s">
        <v>15</v>
      </c>
      <c r="B9" s="60"/>
      <c r="C9" s="61"/>
      <c r="D9" s="21"/>
      <c r="E9" s="17"/>
      <c r="F9" s="14"/>
      <c r="G9" s="14"/>
      <c r="H9" s="14"/>
      <c r="I9" s="14"/>
    </row>
    <row r="10" spans="1:9" ht="16.5" thickBot="1" x14ac:dyDescent="0.3">
      <c r="A10" s="17"/>
      <c r="B10" s="21"/>
      <c r="C10" s="14"/>
      <c r="D10" s="14"/>
      <c r="E10" s="14"/>
      <c r="F10" s="14"/>
      <c r="G10" s="14"/>
      <c r="H10" s="14"/>
      <c r="I10" s="14"/>
    </row>
    <row r="11" spans="1:9" ht="15.75" x14ac:dyDescent="0.25">
      <c r="A11" s="22"/>
      <c r="B11" s="22"/>
      <c r="C11" s="23" t="s">
        <v>16</v>
      </c>
      <c r="D11" s="24" t="s">
        <v>17</v>
      </c>
      <c r="E11" s="25" t="s">
        <v>18</v>
      </c>
      <c r="F11" s="23" t="s">
        <v>19</v>
      </c>
      <c r="G11" s="24" t="s">
        <v>17</v>
      </c>
      <c r="H11" s="25" t="s">
        <v>18</v>
      </c>
      <c r="I11" s="26" t="s">
        <v>20</v>
      </c>
    </row>
    <row r="12" spans="1:9" ht="15.75" x14ac:dyDescent="0.25">
      <c r="A12" s="56" t="s">
        <v>21</v>
      </c>
      <c r="B12" s="56"/>
      <c r="C12" s="27">
        <f>Munka3!F7</f>
        <v>0</v>
      </c>
      <c r="D12" s="28">
        <f>C12</f>
        <v>0</v>
      </c>
      <c r="E12" s="29"/>
      <c r="F12" s="27"/>
      <c r="G12" s="30"/>
      <c r="H12" s="31"/>
      <c r="I12" s="32"/>
    </row>
    <row r="13" spans="1:9" ht="15.75" x14ac:dyDescent="0.25">
      <c r="A13" s="55" t="s">
        <v>22</v>
      </c>
      <c r="B13" s="56"/>
      <c r="C13" s="27">
        <f>Munka4!F18</f>
        <v>0</v>
      </c>
      <c r="D13" s="28">
        <f t="shared" ref="D13:D15" si="0">C13</f>
        <v>0</v>
      </c>
      <c r="E13" s="29"/>
      <c r="F13" s="27"/>
      <c r="G13" s="30"/>
      <c r="H13" s="31"/>
      <c r="I13" s="32"/>
    </row>
    <row r="14" spans="1:9" ht="15.75" x14ac:dyDescent="0.25">
      <c r="A14" s="62" t="s">
        <v>23</v>
      </c>
      <c r="B14" s="63"/>
      <c r="C14" s="33">
        <f>Munka2!H9</f>
        <v>0</v>
      </c>
      <c r="D14" s="28">
        <f t="shared" si="0"/>
        <v>0</v>
      </c>
      <c r="E14" s="29"/>
      <c r="F14" s="33"/>
      <c r="G14" s="30"/>
      <c r="H14" s="31"/>
      <c r="I14" s="34"/>
    </row>
    <row r="15" spans="1:9" ht="15.75" x14ac:dyDescent="0.25">
      <c r="A15" s="55" t="s">
        <v>24</v>
      </c>
      <c r="B15" s="56"/>
      <c r="C15" s="27">
        <f>C14*1.05</f>
        <v>0</v>
      </c>
      <c r="D15" s="28">
        <f t="shared" si="0"/>
        <v>0</v>
      </c>
      <c r="E15" s="29"/>
      <c r="F15" s="27"/>
      <c r="G15" s="30"/>
      <c r="H15" s="31"/>
      <c r="I15" s="27"/>
    </row>
    <row r="16" spans="1:9" ht="15.75" x14ac:dyDescent="0.25">
      <c r="A16" s="55" t="s">
        <v>25</v>
      </c>
      <c r="B16" s="56"/>
      <c r="C16" s="27"/>
      <c r="D16" s="28"/>
      <c r="E16" s="29"/>
      <c r="F16" s="27"/>
      <c r="G16" s="30"/>
      <c r="H16" s="31"/>
      <c r="I16" s="32"/>
    </row>
    <row r="17" spans="1:9" ht="18.75" thickBot="1" x14ac:dyDescent="0.3">
      <c r="A17" s="57" t="s">
        <v>26</v>
      </c>
      <c r="B17" s="58"/>
      <c r="C17" s="35">
        <f>SUM(C12,C13,C15)</f>
        <v>0</v>
      </c>
      <c r="D17" s="35">
        <f>SUM(D12,D13,D15)</f>
        <v>0</v>
      </c>
      <c r="E17" s="36"/>
      <c r="F17" s="35"/>
      <c r="G17" s="37"/>
      <c r="H17" s="38"/>
      <c r="I17" s="39"/>
    </row>
    <row r="18" spans="1:9" ht="18.75" thickBot="1" x14ac:dyDescent="0.3">
      <c r="A18" s="1"/>
      <c r="B18" s="40"/>
      <c r="C18" s="41"/>
      <c r="D18" s="1"/>
      <c r="E18" s="42"/>
      <c r="F18" s="42"/>
      <c r="G18" s="42"/>
      <c r="H18" s="42"/>
      <c r="I18" s="42"/>
    </row>
    <row r="19" spans="1:9" ht="18.75" thickBot="1" x14ac:dyDescent="0.3">
      <c r="A19" s="43" t="s">
        <v>27</v>
      </c>
      <c r="B19" s="1"/>
      <c r="C19" s="1"/>
      <c r="D19" s="1"/>
      <c r="E19" s="44" t="s">
        <v>28</v>
      </c>
      <c r="F19" s="45"/>
      <c r="G19" s="46"/>
      <c r="H19" s="47" t="str">
        <f>IF(F17=0,"",I17/F17-1)</f>
        <v/>
      </c>
      <c r="I19" s="40"/>
    </row>
    <row r="20" spans="1:9" ht="15.75" x14ac:dyDescent="0.25">
      <c r="A20" s="43" t="s">
        <v>29</v>
      </c>
      <c r="B20" s="1"/>
      <c r="C20" s="1"/>
      <c r="D20" s="1"/>
      <c r="E20" s="1"/>
      <c r="F20" s="1"/>
      <c r="G20" s="1"/>
      <c r="H20" s="1"/>
      <c r="I20" s="1"/>
    </row>
    <row r="21" spans="1:9" ht="15.75" x14ac:dyDescent="0.25">
      <c r="A21" s="43" t="s">
        <v>30</v>
      </c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8" x14ac:dyDescent="0.25">
      <c r="A24" s="48" t="s">
        <v>31</v>
      </c>
      <c r="B24" s="48"/>
      <c r="C24" s="1"/>
      <c r="D24" s="1"/>
      <c r="E24" s="1"/>
      <c r="F24" s="1"/>
      <c r="G24" s="59" t="s">
        <v>32</v>
      </c>
      <c r="H24" s="59"/>
      <c r="I24" s="59"/>
    </row>
    <row r="25" spans="1:9" ht="15.75" x14ac:dyDescent="0.25">
      <c r="A25" s="49" t="s">
        <v>6</v>
      </c>
      <c r="B25" s="50" t="str">
        <f>H3</f>
        <v>Szekeres csaba</v>
      </c>
      <c r="C25" s="1"/>
      <c r="D25" s="1"/>
      <c r="E25" s="1"/>
      <c r="F25" s="1"/>
      <c r="G25" s="49" t="s">
        <v>33</v>
      </c>
      <c r="H25" s="54"/>
      <c r="I25" s="54"/>
    </row>
    <row r="26" spans="1:9" ht="15.75" x14ac:dyDescent="0.25">
      <c r="A26" s="51" t="s">
        <v>34</v>
      </c>
      <c r="B26" s="52"/>
      <c r="C26" s="1"/>
      <c r="D26" s="1"/>
      <c r="E26" s="1"/>
      <c r="F26" s="1"/>
      <c r="G26" s="49" t="s">
        <v>34</v>
      </c>
      <c r="H26" s="54"/>
      <c r="I26" s="54"/>
    </row>
    <row r="27" spans="1:9" ht="15.75" x14ac:dyDescent="0.25">
      <c r="A27" s="51"/>
      <c r="B27" s="52"/>
      <c r="C27" s="1"/>
      <c r="D27" s="1"/>
      <c r="E27" s="1"/>
      <c r="F27" s="1"/>
      <c r="G27" s="49" t="s">
        <v>35</v>
      </c>
      <c r="H27" s="54"/>
      <c r="I27" s="54"/>
    </row>
    <row r="28" spans="1:9" ht="15.75" x14ac:dyDescent="0.25">
      <c r="A28" s="49" t="s">
        <v>35</v>
      </c>
      <c r="B28" s="53"/>
      <c r="C28" s="1"/>
      <c r="D28" s="1"/>
      <c r="E28" s="1"/>
      <c r="F28" s="1"/>
      <c r="G28" s="49" t="s">
        <v>36</v>
      </c>
      <c r="H28" s="54"/>
      <c r="I28" s="54"/>
    </row>
    <row r="29" spans="1:9" ht="15.75" x14ac:dyDescent="0.25">
      <c r="A29" s="3"/>
      <c r="B29" s="3"/>
      <c r="C29" s="1"/>
      <c r="D29" s="1"/>
      <c r="E29" s="1"/>
      <c r="F29" s="1"/>
      <c r="G29" s="49" t="s">
        <v>34</v>
      </c>
      <c r="H29" s="54"/>
      <c r="I29" s="54"/>
    </row>
    <row r="30" spans="1:9" ht="15.75" x14ac:dyDescent="0.25">
      <c r="A30" s="3"/>
      <c r="B30" s="3"/>
      <c r="C30" s="1"/>
      <c r="D30" s="1"/>
      <c r="E30" s="1"/>
      <c r="F30" s="1"/>
      <c r="G30" s="49" t="s">
        <v>35</v>
      </c>
      <c r="H30" s="54"/>
      <c r="I30" s="54"/>
    </row>
  </sheetData>
  <mergeCells count="21">
    <mergeCell ref="A15:B15"/>
    <mergeCell ref="B1:D1"/>
    <mergeCell ref="B4:H4"/>
    <mergeCell ref="B6:C6"/>
    <mergeCell ref="E6:F6"/>
    <mergeCell ref="B7:C7"/>
    <mergeCell ref="E7:F7"/>
    <mergeCell ref="B8:C8"/>
    <mergeCell ref="B9:C9"/>
    <mergeCell ref="A12:B12"/>
    <mergeCell ref="A13:B13"/>
    <mergeCell ref="A14:B14"/>
    <mergeCell ref="H28:I28"/>
    <mergeCell ref="H29:I29"/>
    <mergeCell ref="H30:I30"/>
    <mergeCell ref="A16:B16"/>
    <mergeCell ref="A17:B17"/>
    <mergeCell ref="G24:I24"/>
    <mergeCell ref="H25:I25"/>
    <mergeCell ref="H26:I26"/>
    <mergeCell ref="H27:I27"/>
  </mergeCells>
  <dataValidations count="3">
    <dataValidation type="list" allowBlank="1" showInputMessage="1" showErrorMessage="1" sqref="F3">
      <formula1>$Q$3:$Q$12</formula1>
    </dataValidation>
    <dataValidation type="whole" allowBlank="1" showInputMessage="1" showErrorMessage="1" sqref="D3">
      <formula1>0</formula1>
      <formula2>100000</formula2>
    </dataValidation>
    <dataValidation type="list" allowBlank="1" showInputMessage="1" showErrorMessage="1" sqref="B3">
      <formula1>$O$3:$O$8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7" workbookViewId="0">
      <selection activeCell="H20" sqref="H20"/>
    </sheetView>
  </sheetViews>
  <sheetFormatPr defaultRowHeight="20.100000000000001" customHeight="1" x14ac:dyDescent="0.25"/>
  <cols>
    <col min="3" max="3" width="20.7109375" customWidth="1"/>
    <col min="8" max="8" width="14.5703125" customWidth="1"/>
  </cols>
  <sheetData>
    <row r="1" spans="1:12" ht="20.100000000000001" customHeight="1" x14ac:dyDescent="0.25">
      <c r="A1" s="71" t="s">
        <v>37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20.100000000000001" customHeight="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20.100000000000001" customHeight="1" x14ac:dyDescent="0.25">
      <c r="A3" s="73" t="s">
        <v>38</v>
      </c>
      <c r="B3" s="74"/>
      <c r="C3" s="75" t="s">
        <v>39</v>
      </c>
      <c r="D3" s="73" t="s">
        <v>40</v>
      </c>
      <c r="E3" s="74"/>
      <c r="F3" s="76"/>
      <c r="G3" s="77"/>
      <c r="H3" s="78"/>
      <c r="I3" s="79"/>
      <c r="J3" s="75" t="s">
        <v>41</v>
      </c>
      <c r="K3" s="77"/>
      <c r="L3" s="79"/>
    </row>
    <row r="4" spans="1:12" ht="20.100000000000001" customHeight="1" x14ac:dyDescent="0.25">
      <c r="A4" s="73" t="s">
        <v>42</v>
      </c>
      <c r="B4" s="74"/>
      <c r="C4" s="75" t="s">
        <v>43</v>
      </c>
      <c r="D4" s="73" t="s">
        <v>44</v>
      </c>
      <c r="E4" s="74"/>
      <c r="F4" s="76"/>
      <c r="G4" s="77"/>
      <c r="H4" s="78"/>
      <c r="I4" s="79"/>
      <c r="J4" s="75" t="s">
        <v>45</v>
      </c>
      <c r="K4" s="77"/>
      <c r="L4" s="79"/>
    </row>
    <row r="5" spans="1:12" ht="20.100000000000001" customHeight="1" x14ac:dyDescent="0.25">
      <c r="A5" s="73" t="s">
        <v>46</v>
      </c>
      <c r="B5" s="74"/>
      <c r="C5" s="75" t="s">
        <v>47</v>
      </c>
      <c r="D5" s="73" t="s">
        <v>48</v>
      </c>
      <c r="E5" s="74"/>
      <c r="F5" s="76"/>
      <c r="G5" s="77"/>
      <c r="H5" s="78"/>
      <c r="I5" s="79"/>
      <c r="J5" s="75" t="s">
        <v>41</v>
      </c>
      <c r="K5" s="77"/>
      <c r="L5" s="79"/>
    </row>
    <row r="6" spans="1:12" ht="20.100000000000001" customHeight="1" x14ac:dyDescent="0.25">
      <c r="A6" s="73" t="s">
        <v>49</v>
      </c>
      <c r="B6" s="74"/>
      <c r="C6" s="76"/>
      <c r="D6" s="73" t="s">
        <v>44</v>
      </c>
      <c r="E6" s="74"/>
      <c r="F6" s="76"/>
      <c r="G6" s="77"/>
      <c r="H6" s="78"/>
      <c r="I6" s="79"/>
      <c r="J6" s="75" t="s">
        <v>45</v>
      </c>
      <c r="K6" s="77"/>
      <c r="L6" s="79"/>
    </row>
    <row r="7" spans="1:12" ht="20.100000000000001" customHeight="1" x14ac:dyDescent="0.25">
      <c r="A7" s="73" t="s">
        <v>50</v>
      </c>
      <c r="B7" s="74"/>
      <c r="C7" s="76"/>
      <c r="D7" s="77"/>
      <c r="E7" s="79"/>
      <c r="F7" s="76"/>
      <c r="G7" s="77"/>
      <c r="H7" s="78"/>
      <c r="I7" s="79"/>
      <c r="J7" s="76"/>
      <c r="K7" s="77"/>
      <c r="L7" s="79"/>
    </row>
    <row r="8" spans="1:12" ht="20.100000000000001" customHeight="1" x14ac:dyDescent="0.25">
      <c r="A8" s="80" t="s">
        <v>51</v>
      </c>
      <c r="B8" s="81" t="s">
        <v>52</v>
      </c>
      <c r="C8" s="81" t="s">
        <v>53</v>
      </c>
      <c r="D8" s="82" t="s">
        <v>54</v>
      </c>
      <c r="E8" s="81" t="s">
        <v>55</v>
      </c>
      <c r="F8" s="83" t="s">
        <v>56</v>
      </c>
      <c r="G8" s="84" t="s">
        <v>57</v>
      </c>
      <c r="H8" s="85" t="s">
        <v>58</v>
      </c>
      <c r="I8" s="84" t="s">
        <v>59</v>
      </c>
      <c r="J8" s="86" t="s">
        <v>60</v>
      </c>
      <c r="K8" s="87" t="s">
        <v>61</v>
      </c>
      <c r="L8" s="88" t="s">
        <v>62</v>
      </c>
    </row>
    <row r="9" spans="1:12" ht="20.100000000000001" customHeight="1" x14ac:dyDescent="0.25">
      <c r="A9" s="89"/>
      <c r="B9" s="89"/>
      <c r="C9" s="89"/>
      <c r="D9" s="89"/>
      <c r="E9" s="89"/>
      <c r="F9" s="90" t="s">
        <v>63</v>
      </c>
      <c r="G9" s="91" t="s">
        <v>63</v>
      </c>
      <c r="H9" s="119">
        <f>SUM(H10:H18)</f>
        <v>0</v>
      </c>
      <c r="I9" s="92"/>
      <c r="J9" s="93">
        <v>0</v>
      </c>
      <c r="K9" s="92"/>
      <c r="L9" s="94" t="s">
        <v>64</v>
      </c>
    </row>
    <row r="10" spans="1:12" ht="20.100000000000001" customHeight="1" x14ac:dyDescent="0.25">
      <c r="A10" s="95">
        <v>61</v>
      </c>
      <c r="B10" s="96" t="s">
        <v>65</v>
      </c>
      <c r="C10" s="96" t="s">
        <v>66</v>
      </c>
      <c r="D10" s="97">
        <v>5</v>
      </c>
      <c r="E10" s="98" t="s">
        <v>67</v>
      </c>
      <c r="F10" s="99">
        <v>0</v>
      </c>
      <c r="G10" s="99">
        <v>0</v>
      </c>
      <c r="H10" s="99">
        <v>0</v>
      </c>
      <c r="I10" s="100"/>
      <c r="J10" s="101">
        <v>0</v>
      </c>
      <c r="K10" s="102"/>
      <c r="L10" s="103" t="s">
        <v>68</v>
      </c>
    </row>
    <row r="11" spans="1:12" ht="20.100000000000001" customHeight="1" x14ac:dyDescent="0.25">
      <c r="A11" s="104">
        <v>6137</v>
      </c>
      <c r="B11" s="96" t="s">
        <v>69</v>
      </c>
      <c r="C11" s="96" t="s">
        <v>70</v>
      </c>
      <c r="D11" s="97">
        <v>4</v>
      </c>
      <c r="E11" s="98" t="s">
        <v>71</v>
      </c>
      <c r="F11" s="99">
        <v>0</v>
      </c>
      <c r="G11" s="99">
        <v>0</v>
      </c>
      <c r="H11" s="99">
        <v>0</v>
      </c>
      <c r="I11" s="100"/>
      <c r="J11" s="101">
        <v>0</v>
      </c>
      <c r="K11" s="102"/>
      <c r="L11" s="103" t="s">
        <v>68</v>
      </c>
    </row>
    <row r="12" spans="1:12" ht="20.100000000000001" customHeight="1" x14ac:dyDescent="0.25">
      <c r="A12" s="104">
        <v>131</v>
      </c>
      <c r="B12" s="96" t="s">
        <v>72</v>
      </c>
      <c r="C12" s="96" t="s">
        <v>73</v>
      </c>
      <c r="D12" s="97">
        <v>12</v>
      </c>
      <c r="E12" s="98" t="s">
        <v>67</v>
      </c>
      <c r="F12" s="105">
        <v>0</v>
      </c>
      <c r="G12" s="105">
        <v>0</v>
      </c>
      <c r="H12" s="99">
        <v>0</v>
      </c>
      <c r="I12" s="100"/>
      <c r="J12" s="101">
        <v>0</v>
      </c>
      <c r="K12" s="102"/>
      <c r="L12" s="103" t="s">
        <v>68</v>
      </c>
    </row>
    <row r="13" spans="1:12" ht="20.100000000000001" customHeight="1" x14ac:dyDescent="0.25">
      <c r="A13" s="104">
        <v>136</v>
      </c>
      <c r="B13" s="96" t="s">
        <v>74</v>
      </c>
      <c r="C13" s="96" t="s">
        <v>75</v>
      </c>
      <c r="D13" s="97">
        <v>9</v>
      </c>
      <c r="E13" s="98" t="s">
        <v>67</v>
      </c>
      <c r="F13" s="105">
        <v>0</v>
      </c>
      <c r="G13" s="105">
        <v>0</v>
      </c>
      <c r="H13" s="99">
        <v>0</v>
      </c>
      <c r="I13" s="100"/>
      <c r="J13" s="101">
        <v>0</v>
      </c>
      <c r="K13" s="102"/>
      <c r="L13" s="103" t="s">
        <v>68</v>
      </c>
    </row>
    <row r="14" spans="1:12" ht="20.100000000000001" customHeight="1" x14ac:dyDescent="0.25">
      <c r="A14" s="104">
        <v>139</v>
      </c>
      <c r="B14" s="96" t="s">
        <v>76</v>
      </c>
      <c r="C14" s="96" t="s">
        <v>77</v>
      </c>
      <c r="D14" s="97">
        <v>18</v>
      </c>
      <c r="E14" s="98" t="s">
        <v>67</v>
      </c>
      <c r="F14" s="105">
        <v>0</v>
      </c>
      <c r="G14" s="105">
        <v>0</v>
      </c>
      <c r="H14" s="99">
        <v>0</v>
      </c>
      <c r="I14" s="100"/>
      <c r="J14" s="101">
        <v>0</v>
      </c>
      <c r="K14" s="102"/>
      <c r="L14" s="103" t="s">
        <v>68</v>
      </c>
    </row>
    <row r="15" spans="1:12" ht="20.100000000000001" customHeight="1" x14ac:dyDescent="0.25">
      <c r="A15" s="104">
        <v>171</v>
      </c>
      <c r="B15" s="96" t="s">
        <v>78</v>
      </c>
      <c r="C15" s="96" t="s">
        <v>79</v>
      </c>
      <c r="D15" s="97">
        <v>215</v>
      </c>
      <c r="E15" s="98" t="s">
        <v>80</v>
      </c>
      <c r="F15" s="105">
        <v>0</v>
      </c>
      <c r="G15" s="105">
        <v>0</v>
      </c>
      <c r="H15" s="99">
        <v>0</v>
      </c>
      <c r="I15" s="100"/>
      <c r="J15" s="101">
        <v>0</v>
      </c>
      <c r="K15" s="102"/>
      <c r="L15" s="103" t="s">
        <v>68</v>
      </c>
    </row>
    <row r="16" spans="1:12" ht="20.100000000000001" customHeight="1" x14ac:dyDescent="0.25">
      <c r="A16" s="104">
        <v>214</v>
      </c>
      <c r="B16" s="96" t="s">
        <v>81</v>
      </c>
      <c r="C16" s="96" t="s">
        <v>82</v>
      </c>
      <c r="D16" s="97">
        <v>2</v>
      </c>
      <c r="E16" s="98" t="s">
        <v>83</v>
      </c>
      <c r="F16" s="99">
        <v>0</v>
      </c>
      <c r="G16" s="99">
        <v>0</v>
      </c>
      <c r="H16" s="99">
        <v>0</v>
      </c>
      <c r="I16" s="100"/>
      <c r="J16" s="101">
        <v>0</v>
      </c>
      <c r="K16" s="102"/>
      <c r="L16" s="103" t="s">
        <v>68</v>
      </c>
    </row>
    <row r="17" spans="1:12" ht="20.100000000000001" customHeight="1" x14ac:dyDescent="0.25">
      <c r="A17" s="104">
        <v>221</v>
      </c>
      <c r="B17" s="96" t="s">
        <v>84</v>
      </c>
      <c r="C17" s="96" t="s">
        <v>85</v>
      </c>
      <c r="D17" s="97">
        <v>4</v>
      </c>
      <c r="E17" s="98" t="s">
        <v>71</v>
      </c>
      <c r="F17" s="99">
        <v>0</v>
      </c>
      <c r="G17" s="99">
        <v>0</v>
      </c>
      <c r="H17" s="99">
        <v>0</v>
      </c>
      <c r="I17" s="100"/>
      <c r="J17" s="101">
        <v>0</v>
      </c>
      <c r="K17" s="102"/>
      <c r="L17" s="103" t="s">
        <v>68</v>
      </c>
    </row>
    <row r="18" spans="1:12" ht="20.100000000000001" customHeight="1" x14ac:dyDescent="0.25">
      <c r="A18" s="106">
        <v>224</v>
      </c>
      <c r="B18" s="107" t="s">
        <v>86</v>
      </c>
      <c r="C18" s="107" t="s">
        <v>87</v>
      </c>
      <c r="D18" s="108">
        <v>6</v>
      </c>
      <c r="E18" s="109" t="s">
        <v>71</v>
      </c>
      <c r="F18" s="110">
        <v>0</v>
      </c>
      <c r="G18" s="110">
        <v>0</v>
      </c>
      <c r="H18" s="110">
        <v>0</v>
      </c>
      <c r="I18" s="111"/>
      <c r="J18" s="112">
        <v>0</v>
      </c>
      <c r="K18" s="113"/>
      <c r="L18" s="114" t="s">
        <v>68</v>
      </c>
    </row>
    <row r="19" spans="1:12" ht="20.100000000000001" customHeight="1" x14ac:dyDescent="0.25">
      <c r="A19" s="115" t="s">
        <v>88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</row>
    <row r="23" spans="1:12" ht="20.100000000000001" customHeight="1" x14ac:dyDescent="0.25">
      <c r="C23" s="116"/>
    </row>
  </sheetData>
  <mergeCells count="20">
    <mergeCell ref="A7:B7"/>
    <mergeCell ref="D7:E7"/>
    <mergeCell ref="G7:I7"/>
    <mergeCell ref="K7:L7"/>
    <mergeCell ref="A5:B5"/>
    <mergeCell ref="D5:E5"/>
    <mergeCell ref="G5:I5"/>
    <mergeCell ref="K5:L5"/>
    <mergeCell ref="A6:B6"/>
    <mergeCell ref="D6:E6"/>
    <mergeCell ref="G6:I6"/>
    <mergeCell ref="K6:L6"/>
    <mergeCell ref="A3:B3"/>
    <mergeCell ref="D3:E3"/>
    <mergeCell ref="G3:I3"/>
    <mergeCell ref="K3:L3"/>
    <mergeCell ref="A4:B4"/>
    <mergeCell ref="D4:E4"/>
    <mergeCell ref="G4:I4"/>
    <mergeCell ref="K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G12" sqref="G12"/>
    </sheetView>
  </sheetViews>
  <sheetFormatPr defaultColWidth="15.7109375" defaultRowHeight="20.100000000000001" customHeight="1" x14ac:dyDescent="0.25"/>
  <cols>
    <col min="2" max="2" width="40.140625" customWidth="1"/>
  </cols>
  <sheetData>
    <row r="1" spans="1:10" ht="20.100000000000001" customHeight="1" x14ac:dyDescent="0.25">
      <c r="A1" t="s">
        <v>8</v>
      </c>
      <c r="B1" t="s">
        <v>89</v>
      </c>
    </row>
    <row r="2" spans="1:10" ht="20.100000000000001" customHeight="1" x14ac:dyDescent="0.25">
      <c r="A2" t="s">
        <v>90</v>
      </c>
      <c r="B2" t="s">
        <v>91</v>
      </c>
    </row>
    <row r="3" spans="1:10" ht="20.100000000000001" customHeight="1" x14ac:dyDescent="0.25">
      <c r="A3" t="s">
        <v>11</v>
      </c>
      <c r="B3" t="s">
        <v>92</v>
      </c>
      <c r="C3" t="s">
        <v>93</v>
      </c>
      <c r="E3">
        <v>12</v>
      </c>
    </row>
    <row r="4" spans="1:10" ht="20.100000000000001" customHeight="1" x14ac:dyDescent="0.25">
      <c r="A4" t="s">
        <v>33</v>
      </c>
      <c r="B4" t="s">
        <v>94</v>
      </c>
      <c r="C4" t="s">
        <v>93</v>
      </c>
      <c r="E4">
        <v>23</v>
      </c>
    </row>
    <row r="5" spans="1:10" ht="20.100000000000001" customHeight="1" x14ac:dyDescent="0.25">
      <c r="A5" t="s">
        <v>95</v>
      </c>
    </row>
    <row r="6" spans="1:10" ht="20.100000000000001" customHeight="1" x14ac:dyDescent="0.25">
      <c r="A6" t="s">
        <v>96</v>
      </c>
    </row>
    <row r="7" spans="1:10" ht="20.100000000000001" customHeight="1" x14ac:dyDescent="0.25">
      <c r="E7" t="s">
        <v>97</v>
      </c>
      <c r="F7" s="117">
        <f>SUM(F9:F29)</f>
        <v>0</v>
      </c>
      <c r="G7" t="s">
        <v>98</v>
      </c>
      <c r="I7" t="s">
        <v>99</v>
      </c>
    </row>
    <row r="8" spans="1:10" ht="20.100000000000001" customHeight="1" x14ac:dyDescent="0.25">
      <c r="A8" t="s">
        <v>100</v>
      </c>
      <c r="B8" t="s">
        <v>101</v>
      </c>
      <c r="C8" t="s">
        <v>102</v>
      </c>
      <c r="D8" t="s">
        <v>103</v>
      </c>
      <c r="E8" t="s">
        <v>104</v>
      </c>
      <c r="F8" t="s">
        <v>105</v>
      </c>
      <c r="G8" t="s">
        <v>106</v>
      </c>
      <c r="H8" t="s">
        <v>19</v>
      </c>
      <c r="I8" t="s">
        <v>107</v>
      </c>
      <c r="J8" t="s">
        <v>20</v>
      </c>
    </row>
    <row r="9" spans="1:10" ht="20.100000000000001" customHeight="1" x14ac:dyDescent="0.25">
      <c r="A9" t="s">
        <v>108</v>
      </c>
      <c r="B9" t="s">
        <v>109</v>
      </c>
      <c r="C9">
        <v>44</v>
      </c>
      <c r="D9" t="s">
        <v>110</v>
      </c>
      <c r="E9" s="118">
        <v>0</v>
      </c>
      <c r="F9" s="118">
        <v>0</v>
      </c>
    </row>
    <row r="10" spans="1:10" ht="20.100000000000001" customHeight="1" x14ac:dyDescent="0.25">
      <c r="A10" t="s">
        <v>111</v>
      </c>
      <c r="B10" t="s">
        <v>112</v>
      </c>
      <c r="C10">
        <v>12</v>
      </c>
      <c r="D10" t="s">
        <v>110</v>
      </c>
      <c r="E10" s="118">
        <v>0</v>
      </c>
      <c r="F10" s="118">
        <v>0</v>
      </c>
    </row>
    <row r="11" spans="1:10" ht="20.100000000000001" customHeight="1" x14ac:dyDescent="0.25">
      <c r="A11" t="s">
        <v>113</v>
      </c>
      <c r="B11" t="s">
        <v>114</v>
      </c>
      <c r="C11">
        <v>63</v>
      </c>
      <c r="D11" t="s">
        <v>115</v>
      </c>
      <c r="E11" s="118">
        <v>0</v>
      </c>
      <c r="F11" s="118">
        <v>0</v>
      </c>
    </row>
    <row r="12" spans="1:10" ht="20.100000000000001" customHeight="1" x14ac:dyDescent="0.25">
      <c r="A12" t="s">
        <v>116</v>
      </c>
      <c r="B12" t="s">
        <v>117</v>
      </c>
      <c r="C12">
        <v>32</v>
      </c>
      <c r="D12" t="s">
        <v>110</v>
      </c>
      <c r="E12" s="118">
        <v>0</v>
      </c>
      <c r="F12" s="118">
        <v>0</v>
      </c>
    </row>
    <row r="13" spans="1:10" ht="20.100000000000001" customHeight="1" x14ac:dyDescent="0.25">
      <c r="A13" t="s">
        <v>118</v>
      </c>
      <c r="B13" t="s">
        <v>119</v>
      </c>
      <c r="C13">
        <v>12</v>
      </c>
      <c r="D13" t="s">
        <v>120</v>
      </c>
      <c r="E13" s="118">
        <v>0</v>
      </c>
      <c r="F13" s="118">
        <v>0</v>
      </c>
    </row>
    <row r="14" spans="1:10" ht="20.100000000000001" customHeight="1" x14ac:dyDescent="0.25">
      <c r="A14" t="s">
        <v>121</v>
      </c>
      <c r="B14" t="s">
        <v>122</v>
      </c>
      <c r="C14">
        <v>146</v>
      </c>
      <c r="D14" t="s">
        <v>120</v>
      </c>
      <c r="E14" s="118">
        <v>0</v>
      </c>
      <c r="F14" s="118">
        <v>0</v>
      </c>
    </row>
    <row r="15" spans="1:10" ht="20.100000000000001" customHeight="1" x14ac:dyDescent="0.25">
      <c r="A15" t="s">
        <v>123</v>
      </c>
      <c r="B15" t="s">
        <v>124</v>
      </c>
      <c r="C15">
        <v>146</v>
      </c>
      <c r="D15" t="s">
        <v>120</v>
      </c>
      <c r="E15">
        <v>0</v>
      </c>
      <c r="F15">
        <v>0</v>
      </c>
    </row>
    <row r="16" spans="1:10" ht="20.100000000000001" customHeight="1" x14ac:dyDescent="0.25">
      <c r="A16" t="s">
        <v>125</v>
      </c>
      <c r="B16" t="s">
        <v>126</v>
      </c>
      <c r="C16">
        <v>12</v>
      </c>
      <c r="D16" t="s">
        <v>120</v>
      </c>
      <c r="E16" s="118">
        <v>0</v>
      </c>
      <c r="F16" s="118">
        <v>0</v>
      </c>
    </row>
    <row r="17" spans="1:6" ht="20.100000000000001" customHeight="1" x14ac:dyDescent="0.25">
      <c r="A17" t="s">
        <v>127</v>
      </c>
      <c r="B17" t="s">
        <v>128</v>
      </c>
      <c r="C17">
        <v>10</v>
      </c>
      <c r="D17" t="s">
        <v>120</v>
      </c>
      <c r="E17">
        <v>0</v>
      </c>
      <c r="F17">
        <v>0</v>
      </c>
    </row>
    <row r="18" spans="1:6" ht="20.100000000000001" customHeight="1" x14ac:dyDescent="0.25">
      <c r="A18" t="s">
        <v>129</v>
      </c>
      <c r="B18" t="s">
        <v>130</v>
      </c>
      <c r="C18">
        <v>146</v>
      </c>
      <c r="D18" t="s">
        <v>120</v>
      </c>
      <c r="E18">
        <v>0</v>
      </c>
      <c r="F18">
        <v>0</v>
      </c>
    </row>
    <row r="19" spans="1:6" ht="20.100000000000001" customHeight="1" x14ac:dyDescent="0.25">
      <c r="A19" t="s">
        <v>131</v>
      </c>
      <c r="B19" t="s">
        <v>132</v>
      </c>
      <c r="C19">
        <v>24</v>
      </c>
      <c r="D19" t="s">
        <v>120</v>
      </c>
      <c r="E19">
        <v>0</v>
      </c>
      <c r="F19">
        <v>0</v>
      </c>
    </row>
    <row r="20" spans="1:6" ht="20.100000000000001" customHeight="1" x14ac:dyDescent="0.25">
      <c r="A20" t="s">
        <v>133</v>
      </c>
      <c r="B20" t="s">
        <v>134</v>
      </c>
      <c r="C20">
        <v>8</v>
      </c>
      <c r="D20" t="s">
        <v>120</v>
      </c>
      <c r="E20">
        <v>0</v>
      </c>
      <c r="F20">
        <v>0</v>
      </c>
    </row>
    <row r="21" spans="1:6" ht="20.100000000000001" customHeight="1" x14ac:dyDescent="0.25">
      <c r="A21" t="s">
        <v>135</v>
      </c>
      <c r="B21" t="s">
        <v>136</v>
      </c>
      <c r="C21">
        <v>156</v>
      </c>
      <c r="D21" t="s">
        <v>120</v>
      </c>
      <c r="E21">
        <v>0</v>
      </c>
      <c r="F21">
        <v>0</v>
      </c>
    </row>
    <row r="22" spans="1:6" ht="20.100000000000001" customHeight="1" x14ac:dyDescent="0.25">
      <c r="A22" t="s">
        <v>137</v>
      </c>
      <c r="B22" t="s">
        <v>138</v>
      </c>
      <c r="C22">
        <v>10</v>
      </c>
      <c r="D22" t="s">
        <v>139</v>
      </c>
      <c r="E22" s="118">
        <v>0</v>
      </c>
      <c r="F22" s="118">
        <v>0</v>
      </c>
    </row>
    <row r="23" spans="1:6" ht="20.100000000000001" customHeight="1" x14ac:dyDescent="0.25">
      <c r="A23" t="s">
        <v>140</v>
      </c>
      <c r="B23" t="s">
        <v>141</v>
      </c>
      <c r="C23">
        <v>40</v>
      </c>
      <c r="D23" t="s">
        <v>139</v>
      </c>
      <c r="E23" s="118">
        <v>0</v>
      </c>
      <c r="F23" s="118">
        <v>0</v>
      </c>
    </row>
    <row r="24" spans="1:6" ht="20.100000000000001" customHeight="1" x14ac:dyDescent="0.25">
      <c r="A24" t="s">
        <v>142</v>
      </c>
      <c r="B24" t="s">
        <v>143</v>
      </c>
      <c r="C24">
        <v>5</v>
      </c>
      <c r="D24" t="s">
        <v>139</v>
      </c>
      <c r="E24" s="118">
        <v>0</v>
      </c>
      <c r="F24" s="118">
        <v>0</v>
      </c>
    </row>
    <row r="25" spans="1:6" ht="20.100000000000001" customHeight="1" x14ac:dyDescent="0.25">
      <c r="A25" t="s">
        <v>144</v>
      </c>
      <c r="B25" t="s">
        <v>145</v>
      </c>
      <c r="C25">
        <v>9</v>
      </c>
      <c r="D25" t="s">
        <v>139</v>
      </c>
      <c r="E25" s="118">
        <v>0</v>
      </c>
      <c r="F25" s="118">
        <v>0</v>
      </c>
    </row>
    <row r="26" spans="1:6" ht="20.100000000000001" customHeight="1" x14ac:dyDescent="0.25">
      <c r="A26" t="s">
        <v>146</v>
      </c>
      <c r="B26" t="s">
        <v>147</v>
      </c>
      <c r="C26">
        <v>39</v>
      </c>
      <c r="D26" t="s">
        <v>139</v>
      </c>
      <c r="E26" s="118">
        <v>0</v>
      </c>
      <c r="F26" s="118">
        <v>0</v>
      </c>
    </row>
    <row r="27" spans="1:6" ht="20.100000000000001" customHeight="1" x14ac:dyDescent="0.25">
      <c r="A27" t="s">
        <v>148</v>
      </c>
      <c r="B27" t="s">
        <v>149</v>
      </c>
      <c r="C27">
        <v>9</v>
      </c>
      <c r="D27" t="s">
        <v>139</v>
      </c>
      <c r="E27" s="118">
        <v>0</v>
      </c>
      <c r="F27" s="118">
        <v>0</v>
      </c>
    </row>
    <row r="28" spans="1:6" ht="20.100000000000001" customHeight="1" x14ac:dyDescent="0.25">
      <c r="A28" t="s">
        <v>150</v>
      </c>
      <c r="B28" t="s">
        <v>151</v>
      </c>
      <c r="C28">
        <v>5</v>
      </c>
      <c r="D28" t="s">
        <v>139</v>
      </c>
      <c r="E28" s="118">
        <v>0</v>
      </c>
      <c r="F28" s="118">
        <v>0</v>
      </c>
    </row>
    <row r="29" spans="1:6" ht="20.100000000000001" customHeight="1" x14ac:dyDescent="0.25">
      <c r="A29" t="s">
        <v>152</v>
      </c>
      <c r="B29" t="s">
        <v>153</v>
      </c>
      <c r="C29">
        <v>12</v>
      </c>
      <c r="D29" t="s">
        <v>139</v>
      </c>
      <c r="E29" s="118">
        <v>0</v>
      </c>
      <c r="F29" s="118">
        <v>0</v>
      </c>
    </row>
    <row r="30" spans="1:6" ht="20.100000000000001" customHeight="1" x14ac:dyDescent="0.25">
      <c r="A30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F13" sqref="F13"/>
    </sheetView>
  </sheetViews>
  <sheetFormatPr defaultColWidth="15.7109375" defaultRowHeight="20.100000000000001" customHeight="1" x14ac:dyDescent="0.25"/>
  <cols>
    <col min="2" max="2" width="41.140625" customWidth="1"/>
  </cols>
  <sheetData>
    <row r="1" spans="1:11" ht="20.100000000000001" customHeight="1" x14ac:dyDescent="0.25">
      <c r="A1" t="s">
        <v>8</v>
      </c>
      <c r="B1" t="s">
        <v>9</v>
      </c>
    </row>
    <row r="2" spans="1:11" ht="20.100000000000001" customHeight="1" x14ac:dyDescent="0.25">
      <c r="A2" t="s">
        <v>90</v>
      </c>
      <c r="B2" t="s">
        <v>91</v>
      </c>
    </row>
    <row r="3" spans="1:11" ht="20.100000000000001" customHeight="1" x14ac:dyDescent="0.25">
      <c r="A3" t="s">
        <v>11</v>
      </c>
      <c r="B3" t="s">
        <v>92</v>
      </c>
      <c r="C3" t="s">
        <v>93</v>
      </c>
      <c r="D3">
        <v>12</v>
      </c>
    </row>
    <row r="4" spans="1:11" ht="20.100000000000001" customHeight="1" x14ac:dyDescent="0.25">
      <c r="A4" t="s">
        <v>33</v>
      </c>
      <c r="B4" t="s">
        <v>94</v>
      </c>
      <c r="C4" t="s">
        <v>93</v>
      </c>
      <c r="D4">
        <v>23</v>
      </c>
    </row>
    <row r="5" spans="1:11" ht="20.100000000000001" customHeight="1" x14ac:dyDescent="0.25">
      <c r="A5" t="s">
        <v>155</v>
      </c>
    </row>
    <row r="6" spans="1:11" ht="20.100000000000001" customHeight="1" x14ac:dyDescent="0.25">
      <c r="A6" t="s">
        <v>156</v>
      </c>
      <c r="B6" t="s">
        <v>157</v>
      </c>
      <c r="C6" t="s">
        <v>103</v>
      </c>
      <c r="D6" t="s">
        <v>158</v>
      </c>
      <c r="E6" t="s">
        <v>159</v>
      </c>
      <c r="F6" t="s">
        <v>160</v>
      </c>
      <c r="G6" t="s">
        <v>161</v>
      </c>
      <c r="H6" t="s">
        <v>19</v>
      </c>
      <c r="I6" t="s">
        <v>162</v>
      </c>
      <c r="J6" t="s">
        <v>20</v>
      </c>
      <c r="K6" t="s">
        <v>163</v>
      </c>
    </row>
    <row r="7" spans="1:11" ht="20.100000000000001" customHeight="1" x14ac:dyDescent="0.25">
      <c r="A7">
        <v>0</v>
      </c>
      <c r="B7" t="s">
        <v>164</v>
      </c>
      <c r="D7" t="s">
        <v>165</v>
      </c>
      <c r="E7">
        <v>1</v>
      </c>
      <c r="F7" t="s">
        <v>165</v>
      </c>
      <c r="G7" t="s">
        <v>165</v>
      </c>
      <c r="H7" t="s">
        <v>165</v>
      </c>
      <c r="I7" t="s">
        <v>165</v>
      </c>
      <c r="J7" t="s">
        <v>165</v>
      </c>
      <c r="K7" t="s">
        <v>164</v>
      </c>
    </row>
    <row r="8" spans="1:11" ht="19.5" customHeight="1" x14ac:dyDescent="0.25">
      <c r="A8">
        <v>1</v>
      </c>
      <c r="B8" s="120" t="s">
        <v>170</v>
      </c>
      <c r="C8" t="s">
        <v>139</v>
      </c>
      <c r="D8">
        <v>8</v>
      </c>
      <c r="E8" s="121">
        <v>0</v>
      </c>
      <c r="F8" s="121">
        <v>0</v>
      </c>
      <c r="G8" t="s">
        <v>165</v>
      </c>
      <c r="H8" t="s">
        <v>165</v>
      </c>
      <c r="I8" t="s">
        <v>165</v>
      </c>
      <c r="J8" t="s">
        <v>165</v>
      </c>
    </row>
    <row r="9" spans="1:11" ht="20.100000000000001" customHeight="1" x14ac:dyDescent="0.25">
      <c r="A9">
        <v>2</v>
      </c>
      <c r="B9" t="s">
        <v>169</v>
      </c>
      <c r="C9" t="s">
        <v>139</v>
      </c>
      <c r="D9">
        <v>1</v>
      </c>
      <c r="E9" s="121">
        <v>0</v>
      </c>
      <c r="F9" s="121">
        <v>0</v>
      </c>
      <c r="H9" t="s">
        <v>165</v>
      </c>
      <c r="J9" t="s">
        <v>165</v>
      </c>
    </row>
    <row r="10" spans="1:11" ht="20.100000000000001" customHeight="1" x14ac:dyDescent="0.25">
      <c r="A10">
        <v>3</v>
      </c>
      <c r="B10" t="s">
        <v>168</v>
      </c>
      <c r="C10" t="s">
        <v>139</v>
      </c>
      <c r="D10">
        <v>1</v>
      </c>
      <c r="E10" s="121">
        <v>0</v>
      </c>
      <c r="F10" s="121">
        <v>0</v>
      </c>
      <c r="G10" t="s">
        <v>165</v>
      </c>
      <c r="H10" t="s">
        <v>165</v>
      </c>
      <c r="I10" t="s">
        <v>165</v>
      </c>
      <c r="J10" t="s">
        <v>165</v>
      </c>
    </row>
    <row r="11" spans="1:11" ht="20.100000000000001" customHeight="1" x14ac:dyDescent="0.25">
      <c r="A11">
        <v>4</v>
      </c>
      <c r="B11" t="s">
        <v>167</v>
      </c>
      <c r="C11" t="s">
        <v>139</v>
      </c>
      <c r="D11">
        <v>5</v>
      </c>
      <c r="E11" s="121">
        <v>0</v>
      </c>
      <c r="F11" s="121">
        <v>0</v>
      </c>
      <c r="G11" t="s">
        <v>165</v>
      </c>
      <c r="H11" t="s">
        <v>165</v>
      </c>
      <c r="I11" t="s">
        <v>165</v>
      </c>
      <c r="J11" t="s">
        <v>165</v>
      </c>
    </row>
    <row r="12" spans="1:11" ht="20.100000000000001" customHeight="1" x14ac:dyDescent="0.25">
      <c r="D12" t="s">
        <v>165</v>
      </c>
      <c r="E12" t="s">
        <v>165</v>
      </c>
      <c r="F12" t="s">
        <v>165</v>
      </c>
      <c r="G12" t="s">
        <v>165</v>
      </c>
      <c r="H12" t="s">
        <v>165</v>
      </c>
      <c r="I12" t="s">
        <v>165</v>
      </c>
      <c r="J12" t="s">
        <v>165</v>
      </c>
    </row>
    <row r="13" spans="1:11" ht="20.100000000000001" customHeight="1" x14ac:dyDescent="0.25">
      <c r="D13" t="s">
        <v>165</v>
      </c>
      <c r="E13" t="s">
        <v>165</v>
      </c>
      <c r="F13" t="s">
        <v>165</v>
      </c>
      <c r="G13" t="s">
        <v>165</v>
      </c>
      <c r="H13" t="s">
        <v>165</v>
      </c>
      <c r="I13" t="s">
        <v>165</v>
      </c>
      <c r="J13" t="s">
        <v>165</v>
      </c>
    </row>
    <row r="14" spans="1:11" ht="20.100000000000001" customHeight="1" x14ac:dyDescent="0.25">
      <c r="D14" t="s">
        <v>165</v>
      </c>
      <c r="E14" t="s">
        <v>165</v>
      </c>
      <c r="F14" t="s">
        <v>165</v>
      </c>
      <c r="G14" t="s">
        <v>165</v>
      </c>
      <c r="H14" t="s">
        <v>165</v>
      </c>
      <c r="I14" t="s">
        <v>165</v>
      </c>
      <c r="J14" t="s">
        <v>165</v>
      </c>
    </row>
    <row r="15" spans="1:11" ht="20.100000000000001" customHeight="1" x14ac:dyDescent="0.25">
      <c r="D15" t="s">
        <v>165</v>
      </c>
      <c r="E15" t="s">
        <v>165</v>
      </c>
      <c r="F15" t="s">
        <v>165</v>
      </c>
      <c r="G15" t="s">
        <v>165</v>
      </c>
      <c r="H15" t="s">
        <v>165</v>
      </c>
      <c r="I15" t="s">
        <v>165</v>
      </c>
      <c r="J15" t="s">
        <v>165</v>
      </c>
    </row>
    <row r="16" spans="1:11" ht="20.100000000000001" customHeight="1" x14ac:dyDescent="0.25">
      <c r="D16" t="s">
        <v>165</v>
      </c>
      <c r="E16" t="s">
        <v>165</v>
      </c>
      <c r="F16" t="s">
        <v>165</v>
      </c>
      <c r="G16" t="s">
        <v>165</v>
      </c>
      <c r="H16" t="s">
        <v>165</v>
      </c>
      <c r="I16" t="s">
        <v>165</v>
      </c>
      <c r="J16" t="s">
        <v>165</v>
      </c>
    </row>
    <row r="17" spans="1:10" ht="20.100000000000001" customHeight="1" x14ac:dyDescent="0.25">
      <c r="D17" t="s">
        <v>165</v>
      </c>
      <c r="E17" t="s">
        <v>165</v>
      </c>
      <c r="F17" t="s">
        <v>165</v>
      </c>
      <c r="G17" t="s">
        <v>165</v>
      </c>
      <c r="H17" t="s">
        <v>165</v>
      </c>
      <c r="I17" t="s">
        <v>165</v>
      </c>
      <c r="J17" t="s">
        <v>165</v>
      </c>
    </row>
    <row r="18" spans="1:10" ht="20.100000000000001" customHeight="1" x14ac:dyDescent="0.25">
      <c r="B18" t="s">
        <v>26</v>
      </c>
      <c r="F18" s="117">
        <f>SUM(F8:F11)</f>
        <v>0</v>
      </c>
      <c r="H18" s="117">
        <v>0</v>
      </c>
      <c r="J18" s="117">
        <v>0</v>
      </c>
    </row>
    <row r="19" spans="1:10" ht="20.100000000000001" customHeight="1" x14ac:dyDescent="0.25">
      <c r="A19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Munka1</vt:lpstr>
      <vt:lpstr>Munka2</vt:lpstr>
      <vt:lpstr>Munka3</vt:lpstr>
      <vt:lpstr>Munka4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Kósa János</dc:creator>
  <cp:lastModifiedBy>Kósa János</cp:lastModifiedBy>
  <dcterms:created xsi:type="dcterms:W3CDTF">2019-07-08T12:03:30Z</dcterms:created>
  <dcterms:modified xsi:type="dcterms:W3CDTF">2019-07-24T08:55:44Z</dcterms:modified>
</cp:coreProperties>
</file>