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firstSheet="2" activeTab="2"/>
  </bookViews>
  <sheets>
    <sheet name="1__Mérleg" sheetId="1" r:id="rId1"/>
    <sheet name="2__Működ__bev_mindössz__" sheetId="2" r:id="rId2"/>
    <sheet name="2_1_-2_4_" sheetId="3" r:id="rId3"/>
    <sheet name="2_5_-2_7__" sheetId="4" r:id="rId4"/>
    <sheet name="3__Felhalm_bev_mindössz_" sheetId="5" r:id="rId5"/>
    <sheet name="3_1_-3_6__" sheetId="6" r:id="rId6"/>
    <sheet name="4__Finanszír__bevét__mindössz__" sheetId="7" r:id="rId7"/>
    <sheet name="5__Önkorm__műk__bev_" sheetId="8" r:id="rId8"/>
    <sheet name="5_1_1__Önk_műk_bev_kötel_" sheetId="9" r:id="rId9"/>
    <sheet name="5_1_2__Önk_műk_bev_kötel__" sheetId="10" r:id="rId10"/>
    <sheet name="5_1_3__Önk_műk_bev_kötel_" sheetId="11" r:id="rId11"/>
    <sheet name="5_1_4__Önk_műk_bev_kötel_" sheetId="12" r:id="rId12"/>
    <sheet name="5_2__Önk_műk_bev_önként_" sheetId="13" r:id="rId13"/>
    <sheet name="6__Önk_felh_bev_" sheetId="14" r:id="rId14"/>
    <sheet name="6_1__Önk_felh_bev_köt_" sheetId="15" r:id="rId15"/>
    <sheet name="6_2__Önk_felh_bev_önként_" sheetId="16" r:id="rId16"/>
    <sheet name="7__PH__műk__bev_" sheetId="17" r:id="rId17"/>
    <sheet name="7_1__PH__műk__bev__köt_" sheetId="18" r:id="rId18"/>
    <sheet name="7_2__PH__műk__bev__önk_" sheetId="19" r:id="rId19"/>
    <sheet name="7_3__PH__műk__bev__állami" sheetId="20" r:id="rId20"/>
    <sheet name="8__PH__felhalm__bev_" sheetId="21" r:id="rId21"/>
    <sheet name="9__Hernád_Óvoda_műk__bev__" sheetId="22" r:id="rId22"/>
    <sheet name="9_1__Herná_Óvoda_műk__bev__köt_" sheetId="23" r:id="rId23"/>
    <sheet name="9_2__Hernád_Óvodaműk__bev__önk_" sheetId="24" r:id="rId24"/>
    <sheet name="10__Kiad__mindössz__köt_-ön" sheetId="25" r:id="rId25"/>
    <sheet name="10_1_1-10_2_1Kiad_össz_köt_-önk" sheetId="26" r:id="rId26"/>
    <sheet name="10_1_2_Kiad_köt_-önk_" sheetId="27" r:id="rId27"/>
    <sheet name="10_1_3_Kiad_köt_-önk_" sheetId="28" r:id="rId28"/>
    <sheet name="10_1_4_Kiad_köt_-önk_" sheetId="29" r:id="rId29"/>
    <sheet name="10_1_5_Kiad_köt_-önk_" sheetId="30" r:id="rId30"/>
    <sheet name="10_1_6-10_2_Kiad_köt_-önk_" sheetId="31" r:id="rId31"/>
    <sheet name="10_3_-10_8__mell_" sheetId="32" r:id="rId32"/>
    <sheet name="11_Kiad__mindössz_" sheetId="33" r:id="rId33"/>
    <sheet name="12__PH__kiad__össz__" sheetId="34" r:id="rId34"/>
    <sheet name="12_1-12_3_PH_kiad__Köt-önk-áll_" sheetId="35" r:id="rId35"/>
    <sheet name="13__Kv_-i_szerv_kiad__összes_" sheetId="36" r:id="rId36"/>
    <sheet name="13_1-13_2__Hernád_Óvod_köt-önk_" sheetId="37" r:id="rId37"/>
    <sheet name="14_-16__mell_" sheetId="38" r:id="rId38"/>
    <sheet name="17__melléklet" sheetId="39" r:id="rId39"/>
    <sheet name="18__mell_" sheetId="40" r:id="rId40"/>
    <sheet name="19_-20__mell_" sheetId="41" r:id="rId41"/>
    <sheet name="21__melléklet" sheetId="42" r:id="rId42"/>
    <sheet name="22__melléklet" sheetId="43" r:id="rId43"/>
    <sheet name="23-25__melléklet" sheetId="44" r:id="rId44"/>
    <sheet name="26__melléklet" sheetId="45" r:id="rId45"/>
    <sheet name="27__melléklet" sheetId="46" r:id="rId46"/>
    <sheet name="28__melléklet" sheetId="47" r:id="rId47"/>
    <sheet name="29__melléklet" sheetId="48" r:id="rId48"/>
  </sheets>
  <definedNames>
    <definedName name="_xlnm.Print_Area" localSheetId="36">'13_1-13_2__Hernád_Óvod_köt-önk_'!$A$1:$L$40</definedName>
  </definedNames>
  <calcPr fullCalcOnLoad="1"/>
</workbook>
</file>

<file path=xl/sharedStrings.xml><?xml version="1.0" encoding="utf-8"?>
<sst xmlns="http://schemas.openxmlformats.org/spreadsheetml/2006/main" count="1943" uniqueCount="650">
  <si>
    <t>1. melléklet</t>
  </si>
  <si>
    <t>KÖLTSÉGVETÉS MÉRLEGE</t>
  </si>
  <si>
    <t xml:space="preserve">     Ft-ban</t>
  </si>
  <si>
    <t>Bevétel</t>
  </si>
  <si>
    <t>Kiadás</t>
  </si>
  <si>
    <t>Megnevezés</t>
  </si>
  <si>
    <t>Előirányzat</t>
  </si>
  <si>
    <t>B1. Működési célú támogatások államháztartáson belülről</t>
  </si>
  <si>
    <t>K1. Személyi juttatás</t>
  </si>
  <si>
    <t>B3. Közhatalmi bevételek</t>
  </si>
  <si>
    <t>K2. Munkaadót terhelő járulékok és szociális hozzájárulási adó</t>
  </si>
  <si>
    <t>B4. Működési bevételek</t>
  </si>
  <si>
    <t>K3. Dologi kiadások</t>
  </si>
  <si>
    <t>B6. Működési célú átvett pénzeszközök</t>
  </si>
  <si>
    <t>K4. Ellátottak pénzbeli juttatásai</t>
  </si>
  <si>
    <t>K5. Egyéb működési célú kiadások</t>
  </si>
  <si>
    <t xml:space="preserve">      Ebből: K513.Tartalékok összesen</t>
  </si>
  <si>
    <t>Általános tartalék</t>
  </si>
  <si>
    <t xml:space="preserve">               Céltartalék</t>
  </si>
  <si>
    <t>A. MŰKÖDÉSI KÖLTSÉGVETÉSI BEVÉTELEK ÖSSZESEN (B1+B3+B4+B6)</t>
  </si>
  <si>
    <t>A. MŰKÖDÉSI KÖLTSÉGVETÉSI KIADÁSOK ÖSSZESEN (K1. …+K5.)</t>
  </si>
  <si>
    <t>B2. Felhalmozási célú támogatások államháztartáson belülről</t>
  </si>
  <si>
    <t>K6. Beruházások</t>
  </si>
  <si>
    <t>B5. Felhalmozási bevételek</t>
  </si>
  <si>
    <t>K7. Felújítások</t>
  </si>
  <si>
    <t>B7. Felhalmozási célú átvett pénzeszközök</t>
  </si>
  <si>
    <t>K8. Egyéb felhalmozási célú kiadások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</si>
  <si>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</si>
  <si>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</si>
  <si>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</si>
  <si>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>C. KÖLTSÉGVETÉSI KIADÁSOK ÖSSZESEN (A+B)</t>
  </si>
  <si>
    <t>D. FINANSZÍROZÁSI BEVÉTELEK (B8.) ÖSSZESEN</t>
  </si>
  <si>
    <t>D. FINANSZÍROZÁSI KIADÁSOK (K9.) ÖSSZESEN</t>
  </si>
  <si>
    <t>Ebből: B8131. Előző évi költségvetési maradvány igénybevétele</t>
  </si>
  <si>
    <t>E. BEVÉTELEK MINDÖSSZESEN (C+D)</t>
  </si>
  <si>
    <t>E. KIADÁSOK MINDÖSSZESEN (C+D)</t>
  </si>
  <si>
    <t>2. melléklet</t>
  </si>
  <si>
    <t xml:space="preserve">     A 2020. évi MŰKÖDÉSI KÖLTSÉGVETÉSI BEVÉTELEK  ELŐIRÁNYZATAI</t>
  </si>
  <si>
    <t>MINDÖSSZESEN</t>
  </si>
  <si>
    <t>Ft-ban</t>
  </si>
  <si>
    <t xml:space="preserve">  BEVÉTELEK JOGCÍMEI</t>
  </si>
  <si>
    <t>Önkormányzat</t>
  </si>
  <si>
    <t>Polgármesteri  Hivatal</t>
  </si>
  <si>
    <t>Óvoda</t>
  </si>
  <si>
    <t>Összesen</t>
  </si>
  <si>
    <t>B111. Helyi önkormányzatok működésének általános támogatása</t>
  </si>
  <si>
    <t>B112. Települési önk. egyes köznevelési támogatás</t>
  </si>
  <si>
    <t>B114. Települési önkormáőnyzatok kulturális feladatainak támogatása</t>
  </si>
  <si>
    <t>B115. Működési célú költségvetési támogatások és kiegészítő támogatások</t>
  </si>
  <si>
    <t>B116. Elszámolásból származó bevételek</t>
  </si>
  <si>
    <t>B12. Elvonások és befizetések bevételei</t>
  </si>
  <si>
    <t>B13. Működési célú garancia- és kezességvállalásból származó megtérülések államháztartáson belülről</t>
  </si>
  <si>
    <t>B14. Működési célú visszatérítendő támogatások, kölcsönök visszatérülése államháztartáson belülről</t>
  </si>
  <si>
    <t>B15. Működési célú visszatérítendő támogatások, kölcsönök igénybevétele államháztartáson belülről</t>
  </si>
  <si>
    <t>B16. Egyéb működési célú támogatások bevételei államháztartáson belülről</t>
  </si>
  <si>
    <t>B1. Működési célú támogatások államázt.-on belülről összesen</t>
  </si>
  <si>
    <t>B3. Közhatalmi bevételek összesen</t>
  </si>
  <si>
    <t>B401. Készletértékesítés  ellenértéke</t>
  </si>
  <si>
    <t>B402. Szolgáltatások ellenértéke</t>
  </si>
  <si>
    <t>B403. Közvetített szolgáltatások ellenértéke</t>
  </si>
  <si>
    <t>B404. Tulajdonosi bevételek</t>
  </si>
  <si>
    <t>B405. Ellátási díjak</t>
  </si>
  <si>
    <t>B406. Kiszámlázott általános forgalmi adó</t>
  </si>
  <si>
    <t>B407. Általános forgalmi adó visszatérítése</t>
  </si>
  <si>
    <t xml:space="preserve">B408. Kamatbevételek és más nyereségjellegű bevételek  </t>
  </si>
  <si>
    <t>B409. Egyéb pénzügyi műveletek bevételei</t>
  </si>
  <si>
    <t>B410. Biztosító által fizetett kártérítés</t>
  </si>
  <si>
    <t>B411. Egyéb működési bevételek</t>
  </si>
  <si>
    <t>B4. Működési bevételek összesen</t>
  </si>
  <si>
    <t>B61. Működési célú garancia- és kezességvállalásból származó megtérülések államháztartáson kívülről</t>
  </si>
  <si>
    <t>B64. Működési célú visszatérítendő támogatások, kölcsönök visszatérülése államháztartáson kívülről</t>
  </si>
  <si>
    <t>B65. Egyéb működési célú átvett pénzeszközök</t>
  </si>
  <si>
    <t>B6. Működési célú átvett péneszközök összesen</t>
  </si>
  <si>
    <t>MŰKÖDÉSI KÖLTSÉGVETÉSI BEVÉTELEK ÖSSZESEN (B1.+B3.+B4.+B.6.)</t>
  </si>
  <si>
    <t>2.1. melléklet</t>
  </si>
  <si>
    <t xml:space="preserve">                Ft-ban</t>
  </si>
  <si>
    <t>MEGNEVEZÉS</t>
  </si>
  <si>
    <t xml:space="preserve">      2.2. melléklet</t>
  </si>
  <si>
    <t xml:space="preserve">B14. Működ. célú visszatérítendő támogatások, kölcsönök visszatérülése államáhztartáson belülről  </t>
  </si>
  <si>
    <t>Mindösszesen</t>
  </si>
  <si>
    <t xml:space="preserve">      2.3. melléklet</t>
  </si>
  <si>
    <t xml:space="preserve">B15. Működ. célú visszatérítendő támogatások, kölcsönök igénybevétele államháztartáson belülről  </t>
  </si>
  <si>
    <t xml:space="preserve">                 Ft-ban</t>
  </si>
  <si>
    <t xml:space="preserve">      2.4. melléklet</t>
  </si>
  <si>
    <t>Közfoglalkoztatásra átvett pénz</t>
  </si>
  <si>
    <t>OEP iskolai eü.</t>
  </si>
  <si>
    <t>OEP védőnői eü.</t>
  </si>
  <si>
    <t>Mezőőri támogatás</t>
  </si>
  <si>
    <t>OEP gyerekorvos</t>
  </si>
  <si>
    <t>Földalapú támogatás</t>
  </si>
  <si>
    <t xml:space="preserve">2.5. melléklet </t>
  </si>
  <si>
    <t>B3 KÖZHATALMI BEVÉTELEK RÉSZLETEZÉSE</t>
  </si>
  <si>
    <t>B311. Magánszemélyek jövedelemadói</t>
  </si>
  <si>
    <t>Ebből:</t>
  </si>
  <si>
    <t>a) termőföld bérbeadásából származó szem .jöv .adó</t>
  </si>
  <si>
    <t>B34. Vagyoni típusu adók</t>
  </si>
  <si>
    <t>a) építményadó</t>
  </si>
  <si>
    <t>b) épület után fizetett idegenforgalmi adó</t>
  </si>
  <si>
    <t>c) magánszemélyek kommunális adója</t>
  </si>
  <si>
    <t>d) telekadó</t>
  </si>
  <si>
    <t>B351. Értékesítési és forgalmi adók</t>
  </si>
  <si>
    <t>a) iparűzési adó</t>
  </si>
  <si>
    <t>B354. Gépjárműadó</t>
  </si>
  <si>
    <t>B355. Egyéb áruhasználati és szolgáltatási adók</t>
  </si>
  <si>
    <t>a) tartózkodás után fizetett idegenforgalmi adó</t>
  </si>
  <si>
    <t>b) talajterhelési díj</t>
  </si>
  <si>
    <t>c) a korábbi évek megszűnt adónemei áthúzódó befiz.-ből befolyt bevétel</t>
  </si>
  <si>
    <t>B36. Egyéb közhatalmi bevételek</t>
  </si>
  <si>
    <t>a) eljárási illeték</t>
  </si>
  <si>
    <t>b) igazgatási szolgáltatási díj</t>
  </si>
  <si>
    <t>c) ebrendészeti hozzájárulás</t>
  </si>
  <si>
    <t>d) környezetvédelmi bírság</t>
  </si>
  <si>
    <t>e) késedelmi és önellenőrzési pótlék</t>
  </si>
  <si>
    <t>f) talajterhelési díj</t>
  </si>
  <si>
    <t>g) szabálysértési pénz- és helyszínbírság önormányzatot megillető rész</t>
  </si>
  <si>
    <t xml:space="preserve">      2.6. melléklet</t>
  </si>
  <si>
    <t xml:space="preserve">B64. Működési célú visszatérítendő támogatások, kölcsönök visszatérülése államháztartáson kívülről  </t>
  </si>
  <si>
    <t>Önkormányz. Hivatal</t>
  </si>
  <si>
    <t>Kv.-i szervek összesen</t>
  </si>
  <si>
    <t>Rózsafa Hagyományőrző Egyesület Tudomka pályázat visszatérítendő támogatás</t>
  </si>
  <si>
    <t xml:space="preserve"> </t>
  </si>
  <si>
    <t xml:space="preserve">      2.7. melléklet</t>
  </si>
  <si>
    <t xml:space="preserve">                  3. melléklet</t>
  </si>
  <si>
    <t xml:space="preserve">     A 2020. évi FELHALMOZÁSI KÖLTSÉGVETÉSI BEVÉTELEK ELŐIRÁNYZATAI</t>
  </si>
  <si>
    <t>Polgármesteri Hivatal</t>
  </si>
  <si>
    <t>B21. Felhalmozási célú önkormányzati támogatások</t>
  </si>
  <si>
    <t>B22. Felhalmozási célú garancia- és kezességvállalából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</si>
  <si>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</si>
  <si>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</si>
  <si>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</si>
  <si>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B2. Felhalmozási célú támogatások államháztartáson belülről összesen</t>
  </si>
  <si>
    <t>B51. Immateriális javak értékesítése</t>
  </si>
  <si>
    <t>B52. Ingatlanok értékesítése</t>
  </si>
  <si>
    <t>B53. Egyéb tárgyi eszközök értékesítése</t>
  </si>
  <si>
    <t>B54. Részesedések értékesítése</t>
  </si>
  <si>
    <t>B55. Részesedések megszűnéséhez kapcsolódó bevételek</t>
  </si>
  <si>
    <t>B5. Felhalmozási bevételek összesen</t>
  </si>
  <si>
    <t>B71. Felhalmozási célú garancia- és kezességvállalából származó megtérülések államháztartáson kívülről</t>
  </si>
  <si>
    <t>B74. Felhalmozási célú visszatérítendő támogatások, kölcsönök visszatérülése államháztartáson kívülről</t>
  </si>
  <si>
    <t>B75. Egyéb felhalmozási célú átvett pénzeszközök</t>
  </si>
  <si>
    <t>B7. Felhalmozási célú átvett pénzeszközök összesen</t>
  </si>
  <si>
    <t>FELHALMOZÁSI KÖLTSÉGVETÉSI BEVÉTELEK ÖSSZESEN (B2.+B5.+B7.)</t>
  </si>
  <si>
    <t>3.1. melléklet</t>
  </si>
  <si>
    <t xml:space="preserve">              Ft-ban</t>
  </si>
  <si>
    <t xml:space="preserve">      3.2. melléklet</t>
  </si>
  <si>
    <t xml:space="preserve">B23. Felhalmozási célú visszatérítendő támogatások, kölcsönök visszatérülése államáhztartáson belülről  </t>
  </si>
  <si>
    <t>Berzék Önkormányzat VP6. Külterületi utak pályáazt visszatérítendő támogatás</t>
  </si>
  <si>
    <t>Sajóhídvég Önkormányzat VP6. Külterületi utak pályáazt visszatérítendő támogatás</t>
  </si>
  <si>
    <t xml:space="preserve">      3.3. melléklet</t>
  </si>
  <si>
    <t xml:space="preserve">B24. Felhalmozási célú visszatérítendő támogatások, kölcsönök igénybevétele államháztartáson belülről  </t>
  </si>
  <si>
    <t xml:space="preserve">      3.4. melléklet</t>
  </si>
  <si>
    <t xml:space="preserve">               Ft-ban</t>
  </si>
  <si>
    <t xml:space="preserve">      3.5. melléklet</t>
  </si>
  <si>
    <t xml:space="preserve">B74. Felhalmozási célú visszatérítendő támogatások, kölcsönök visszatérülése államháztartáson kívülről  </t>
  </si>
  <si>
    <t xml:space="preserve">      3.6. melléklet</t>
  </si>
  <si>
    <t>4. melléklet</t>
  </si>
  <si>
    <t xml:space="preserve">     2020. évi FINANSZÍROZÁSI BEVÉTELI ELŐIRÁNYZATOK</t>
  </si>
  <si>
    <t>Hernád Óvoda</t>
  </si>
  <si>
    <t>B811. Hitel-, és kölcsönfelvétel államháztartáson kívülről</t>
  </si>
  <si>
    <t>B812. Belföldi értékpapírok bevételei</t>
  </si>
  <si>
    <t>B8131. Előző évi költségvetési maradvány igénybevétele</t>
  </si>
  <si>
    <t>B8131. Előző évi vállalkozási maradvány igénybevétele</t>
  </si>
  <si>
    <t>B814. Államháztartáson belüli megelőlegezések</t>
  </si>
  <si>
    <t>B815. Államháztartáson belüli megelőlegezések törlesztése</t>
  </si>
  <si>
    <t>B816. Központi, irányíító szervi támogatás</t>
  </si>
  <si>
    <t>B817. Lekötött bankbetétek megszüntetése</t>
  </si>
  <si>
    <t>B819. Tulajdonosi kölcsönök bevételei</t>
  </si>
  <si>
    <t>B8. Finanszírozási bevételek összesen</t>
  </si>
  <si>
    <t>5. melléklet</t>
  </si>
  <si>
    <t xml:space="preserve">     A 2020. évi MŰKÖDÉSI KÖLTSÉGVETÉSI BEVÉTELI ELŐIRÁNYZAT FELADATONKÉNT</t>
  </si>
  <si>
    <t>ÖNKORMÁNYZAT</t>
  </si>
  <si>
    <t>Kötelező feladatok</t>
  </si>
  <si>
    <t>Önként vállalt feladatok</t>
  </si>
  <si>
    <t>B112. Települési önkormányzatok egyes köznevelési támogatás</t>
  </si>
  <si>
    <t>B113. Települési önkormányzatok szociális, gyermekjóléti és gyermekétkeztetési feladatainak támogatása</t>
  </si>
  <si>
    <t>B114. Települési önkormányzatok kulturális feladatainak támogatása</t>
  </si>
  <si>
    <t>B115. Működési célú költségvetési támogatások és kiegeészítő támogatások</t>
  </si>
  <si>
    <t>B405.Ellátási díjak</t>
  </si>
  <si>
    <t>B407. Általános forgalmi adó visszatérülése</t>
  </si>
  <si>
    <t>5.1.1. melléklet</t>
  </si>
  <si>
    <t xml:space="preserve">     Az ÖNKORMÁNYZAT 2020. évi MŰKÖDÉSI KÖLTSÉGVETÉSI BEVÉTELI ELŐIRÁNYZATAI</t>
  </si>
  <si>
    <t>KÖTELEZŐ FELADATOK</t>
  </si>
  <si>
    <t>013320 Köztemető</t>
  </si>
  <si>
    <t>013350 Önkormányzati vagyon</t>
  </si>
  <si>
    <t>018010 Önkorm.elszámolásai</t>
  </si>
  <si>
    <t>041233 Közfoglalkoztatás</t>
  </si>
  <si>
    <t>042130 Növénytermesztés</t>
  </si>
  <si>
    <t>045150 Szállítás</t>
  </si>
  <si>
    <t>5.1.2. melléklet</t>
  </si>
  <si>
    <t>052080 Szennyvíz</t>
  </si>
  <si>
    <t>066020 VKG</t>
  </si>
  <si>
    <t>072111 Gyerekorvos</t>
  </si>
  <si>
    <t>074031 Védőnő</t>
  </si>
  <si>
    <t>074032 Iskola eü.</t>
  </si>
  <si>
    <t>081030 Sportöltöző</t>
  </si>
  <si>
    <t>5.1.3. melléklet</t>
  </si>
  <si>
    <t>082091 Faluház</t>
  </si>
  <si>
    <t>082091 Tekepálya</t>
  </si>
  <si>
    <t>900020</t>
  </si>
  <si>
    <t>5.1.4. melléklet</t>
  </si>
  <si>
    <t>5.1.1.</t>
  </si>
  <si>
    <t>5.1.2.</t>
  </si>
  <si>
    <t>5.1.3.</t>
  </si>
  <si>
    <t>5.2. melléklet</t>
  </si>
  <si>
    <t xml:space="preserve">     Az ÖNKORMÁNYZAT 2020. évi MŰKÖDÉSI KÖLTSÉGVETÉSI BEVÉELI ELŐIRÁNYZATAI</t>
  </si>
  <si>
    <t>ÖNKÉNT VÁLLALT FELADATOK</t>
  </si>
  <si>
    <t>066020 Mezőőr</t>
  </si>
  <si>
    <t>081071 Hajdúszoboszló</t>
  </si>
  <si>
    <t>084031 Civil szervezetek</t>
  </si>
  <si>
    <t>90090 Kavicsbányató</t>
  </si>
  <si>
    <t xml:space="preserve">                  6. melléklet</t>
  </si>
  <si>
    <t>A 2020. évi FELHALMOZÁSI KÖLTSÉGVETÉS BEVÉTELI ELŐIRÁNYZATA FELADATONKÉNT</t>
  </si>
  <si>
    <t xml:space="preserve">                  6.1. melléklet</t>
  </si>
  <si>
    <t>Az ÖNKORMÁNYZAT 2020. évi FELHALMOZÁSI KÖLTSÉGVETÉS BEVÉELI ELŐIRÁNYZATAI</t>
  </si>
  <si>
    <t xml:space="preserve">                  6.2. melléklet</t>
  </si>
  <si>
    <t>Az ÖNKORMÁNYZAT 2020. évi FELHALMOZÁSI KÖLTSÉGVETÉS BEVÉTELI ELŐIRÁNYZATAI</t>
  </si>
  <si>
    <t>084031 Civil</t>
  </si>
  <si>
    <t>7. melléklet</t>
  </si>
  <si>
    <t>A 2020. évi MŰKÖDÉSI KÖLTSÉGVETÉS BEVÉTELI ELŐIRÁNYZATAI FELADATONKÉNT</t>
  </si>
  <si>
    <t>Költségvetési szerv megnevezése:</t>
  </si>
  <si>
    <t>Államigazg.-i feladatok</t>
  </si>
  <si>
    <t>B408. Kamatbevételek és más nyereségjellegű bevételek</t>
  </si>
  <si>
    <t>MŰKÖDÉSI KÖLTSÉGVETÉSI BEVÉTELEK ÖSSZESEN (B1.+B3.+B4.+B6.)</t>
  </si>
  <si>
    <t>7.1. melléklet</t>
  </si>
  <si>
    <t>A 2020. évi MŰKÖDÉSI KÖLTSÉGVETÉS BEVÉTELI ELŐIRÁNYZATAI</t>
  </si>
  <si>
    <t>KÖTELEZŐ FELADATONKÉNT</t>
  </si>
  <si>
    <t>KÖTELEZŐ FELADAT</t>
  </si>
  <si>
    <t>7.2. melléklet</t>
  </si>
  <si>
    <t>ÖNKÉNT VÁLLALT FELADATONKÉNT</t>
  </si>
  <si>
    <t xml:space="preserve"> Ft-ban</t>
  </si>
  <si>
    <t>ÖNKÉNT VÁLLALT FELADAT</t>
  </si>
  <si>
    <t>7.3. melléklet</t>
  </si>
  <si>
    <t>ÁLLAMIGAZGATÁSI FELADATONKÉNT</t>
  </si>
  <si>
    <t>ÁLLAMIGAZGATÁSI FELADAT</t>
  </si>
  <si>
    <t>011130</t>
  </si>
  <si>
    <t xml:space="preserve">                  8. melléklet</t>
  </si>
  <si>
    <t>A 2020. évi FELHALMOZÁSI KÖLTSÉGVETÉS BEVÉTELI ELŐIRÁNYZATAI FELADATONKÉNT</t>
  </si>
  <si>
    <t>Állami (államigazg.) feladatok</t>
  </si>
  <si>
    <t>B21. Felhaolmozási célú önkormányzati támogatások</t>
  </si>
  <si>
    <t>9. melléklet</t>
  </si>
  <si>
    <t>Kötelező feladatok Hernád Óvoda</t>
  </si>
  <si>
    <t>Önként vállalt feladatok Hernád Óvoda</t>
  </si>
  <si>
    <t>9.1. melléklet</t>
  </si>
  <si>
    <t>A 2020 évi MŰKÖDÉSI KÖLTSÉGVETÉS BEVÉTELI ELŐIRÁNYZATAI</t>
  </si>
  <si>
    <t>091140 Óvodai működés Hernád Óvoda</t>
  </si>
  <si>
    <t>096015 Óvodai étk.</t>
  </si>
  <si>
    <t>096015 Iskolai étk.</t>
  </si>
  <si>
    <t>096025 Munkahelyi étk.</t>
  </si>
  <si>
    <t>104035 Gyermekétk. Bölcsődében</t>
  </si>
  <si>
    <t>9.2. melléklet</t>
  </si>
  <si>
    <t>A 2020. évi MŰKÖDÉSI KÖLTSÉGVETÉSI BEVÉTELI ELŐIRÁNYZATAI</t>
  </si>
  <si>
    <t xml:space="preserve">  10. melléklet</t>
  </si>
  <si>
    <t xml:space="preserve">A 2020. évi MŰKÖDÉSI ÉS FELHALMOZÁSI KÖLTSÉGVETÉS KIADÁSI előirányzatai  </t>
  </si>
  <si>
    <t>KIADÁSOK JOGCÍMEI</t>
  </si>
  <si>
    <t>K2. Munkaadót terhelő járulékok és szoc. hozzájár. adó</t>
  </si>
  <si>
    <t>K5. Egyéb működési kiadások összesen</t>
  </si>
  <si>
    <t>Ebből: Általános tartalék</t>
  </si>
  <si>
    <r>
      <rPr>
        <i/>
        <sz val="8"/>
        <color indexed="8"/>
        <rFont val="Arial CE"/>
        <family val="0"/>
      </rPr>
      <t>Céltartalék</t>
    </r>
  </si>
  <si>
    <t>A. Működési költségvetési kiadásai összesen</t>
  </si>
  <si>
    <t>K8. Egyéb felhalmozási kiadások</t>
  </si>
  <si>
    <t>B. Felhalmozási költségvetési kiadásai összesen</t>
  </si>
  <si>
    <t xml:space="preserve">  10.1.1.melléklet</t>
  </si>
  <si>
    <t>Az ÖNKORMÁNYZAT 2020. évi MŰKÖDÉSI ÉS FELHALMOZÁSI KÖLTSÉGVETÉS KIADÁSI ELŐIRÁNYZATAI</t>
  </si>
  <si>
    <t>011130 Önkormányzati képviselők</t>
  </si>
  <si>
    <t>013350 Önkorm vagyon</t>
  </si>
  <si>
    <t>045120 TOP-3.1.1.</t>
  </si>
  <si>
    <t>A. Működési költségvetési kiadás összesen</t>
  </si>
  <si>
    <t>D. Felhalmozási költségvetési kiadás összesen</t>
  </si>
  <si>
    <t xml:space="preserve">  10.2.1.melléklet</t>
  </si>
  <si>
    <t>061030 Lakáshoz tám.</t>
  </si>
  <si>
    <t>107060 Szociális ellátások</t>
  </si>
  <si>
    <t>900090 Kavicsbányató</t>
  </si>
  <si>
    <t xml:space="preserve">  10.1.2.melléklet</t>
  </si>
  <si>
    <t>045160 Közutak</t>
  </si>
  <si>
    <t>047410 Árvízvédelem</t>
  </si>
  <si>
    <t>052080 Szennyvízcsatorna</t>
  </si>
  <si>
    <t>052080 Pályázat</t>
  </si>
  <si>
    <t>062020 VP6-7.2.1. Külterületi út</t>
  </si>
  <si>
    <t xml:space="preserve">  10.2.2.melléklet</t>
  </si>
  <si>
    <t xml:space="preserve">  10.1.3.melléklet</t>
  </si>
  <si>
    <t>064010 Közvilágítás</t>
  </si>
  <si>
    <t>066010 Zöldterület</t>
  </si>
  <si>
    <t>066020 TOP-3.2.2. Megújuló energia</t>
  </si>
  <si>
    <t>072111 Háziorvos</t>
  </si>
  <si>
    <t xml:space="preserve">  10.2. melléklet</t>
  </si>
  <si>
    <t xml:space="preserve">  10.1.4.melléklet</t>
  </si>
  <si>
    <t>072111 Fogorvos</t>
  </si>
  <si>
    <t>082042 Könyvtár</t>
  </si>
  <si>
    <t xml:space="preserve">  10.1.5.melléklet</t>
  </si>
  <si>
    <t>096015 VP6. Konyha pályázat</t>
  </si>
  <si>
    <t>104042 Családsegítő</t>
  </si>
  <si>
    <t>104044 Biztos Kezdet</t>
  </si>
  <si>
    <t>107080 EFOP-3.3.2. Kulturális</t>
  </si>
  <si>
    <t xml:space="preserve">  10.1.6.melléklet</t>
  </si>
  <si>
    <t>10.1.1.</t>
  </si>
  <si>
    <t>10.1.2.</t>
  </si>
  <si>
    <t>10.1.3.</t>
  </si>
  <si>
    <t>10.1.4.</t>
  </si>
  <si>
    <t>10.1.5.</t>
  </si>
  <si>
    <t>10.2.1.</t>
  </si>
  <si>
    <t>10.3. melléklet</t>
  </si>
  <si>
    <t>K4. Elátottak pénzbeli juttatásai</t>
  </si>
  <si>
    <t>Önkorm.-i Hivatal</t>
  </si>
  <si>
    <t>Temetési segély</t>
  </si>
  <si>
    <t>Krízis segély</t>
  </si>
  <si>
    <t>Nyugdíjasoknak segély</t>
  </si>
  <si>
    <t>Köztemetés</t>
  </si>
  <si>
    <t>Mikulás csomag</t>
  </si>
  <si>
    <t>Ifjúságvédelmi támogatás (beiskolázási segély)</t>
  </si>
  <si>
    <t>Ösztöndíjak</t>
  </si>
  <si>
    <t>10.4. melléklet</t>
  </si>
  <si>
    <t>K502. Helyi önkormányzatok előző évi elszámolásából származó kiadások</t>
  </si>
  <si>
    <t>Szolidaritási hozzájárulás</t>
  </si>
  <si>
    <t>Téli rezsicsökkentés visszafizetése kamattal</t>
  </si>
  <si>
    <t>10.5. melléklet</t>
  </si>
  <si>
    <t>K505. Működési célú visszatérítendő támogatások, kölcsönök törlesztése államháztartáson belülre</t>
  </si>
  <si>
    <t>10.6. melléklet</t>
  </si>
  <si>
    <t>K506. Egyéb működési célú támogatások államháztartáson belülre</t>
  </si>
  <si>
    <t>BURSA ösztöndíj</t>
  </si>
  <si>
    <t>10.7. melléklet</t>
  </si>
  <si>
    <t>K508. Működési célú visszatérítendő támogatások, kölcsönök nyújtása államháztartáson kívülre</t>
  </si>
  <si>
    <t>10.8. melléklet</t>
  </si>
  <si>
    <t>K512. Egyéb működési célú támogatások államháztartáson kívülre</t>
  </si>
  <si>
    <t>Bő-Víz Kft.</t>
  </si>
  <si>
    <t>TIREK hozzájárulás szociális étkezé, házi segítségnyújtás</t>
  </si>
  <si>
    <t>BKSC támogatása</t>
  </si>
  <si>
    <t>BKSC TAO önerő</t>
  </si>
  <si>
    <t>Életet az Éveknek Nyugdíjas Egyesület</t>
  </si>
  <si>
    <t>Rózsafa Hagyományőrző Egyesület</t>
  </si>
  <si>
    <t>Bőcsi Polgárőr Egyesület</t>
  </si>
  <si>
    <t>Bőcsi Horgász Egyesület</t>
  </si>
  <si>
    <t>Sporttal a Bőcsi Ifjúság Egészségéért Alapítvány</t>
  </si>
  <si>
    <t>Bőcsi Vadásztársaság támogatása</t>
  </si>
  <si>
    <t>Zöldterület gazdálkodással kapcsolatos feladatok Bő-Víz Kft.-nek normatíva</t>
  </si>
  <si>
    <t xml:space="preserve">  11. melléklet</t>
  </si>
  <si>
    <t>A 2020. évi MŰKÖDÉSI ÉS FELHALMOZÁSI KÖLTSÉGVETÉSI, valamint FINANSZÍROZÁSI KIADÁS ELŐIRÁNYZATAI MINDÖSSZESEN</t>
  </si>
  <si>
    <t>Önk.-i Hivatal</t>
  </si>
  <si>
    <t>KÖLTSÉGVETÉSI KIADÁS MINDÖSZESESEN (A.+B.)</t>
  </si>
  <si>
    <t>K911. Hitel-, kölcsöntörlesztés államháztartáson kívülre</t>
  </si>
  <si>
    <t>K912. Belföldi értékpapírok kiadásai</t>
  </si>
  <si>
    <t>K913. Államháztartáson belüli megelőlegezések folyóstása</t>
  </si>
  <si>
    <t>K914. Államháztartáson belüli megelőlegezések visszafizetése</t>
  </si>
  <si>
    <t>K915. Központi, irányítószervi támogatás folyósítása</t>
  </si>
  <si>
    <t>K916. Péneszközök betétként elhelyezése</t>
  </si>
  <si>
    <t>K917. Pénzügyi lízing kiadásai</t>
  </si>
  <si>
    <t>K919. Tulajdonosi kölcsönök kiadásai</t>
  </si>
  <si>
    <t>C. Finanszírozási kiadások összesen</t>
  </si>
  <si>
    <t>D. KIADÁS MINDÖSSZESEN (A+B+C)</t>
  </si>
  <si>
    <t>FINANSZÍROZÁSI KIADÁSOK KÖLTSÉGVETÉSI SZERVENKÉNT</t>
  </si>
  <si>
    <t xml:space="preserve">  11.1. melléklet</t>
  </si>
  <si>
    <t>Költségvetési szervek</t>
  </si>
  <si>
    <t>xx</t>
  </si>
  <si>
    <t xml:space="preserve">  12. melléklet</t>
  </si>
  <si>
    <t>A 2020. évi MŰKÖDÉSI ÉS FELHALMOZÁSI KÖLTSÉGVETÉS KIADÁSI ELŐIRÁNYZATAI</t>
  </si>
  <si>
    <t>Államigazg.-i feladat</t>
  </si>
  <si>
    <t xml:space="preserve">  12.1. melléklet</t>
  </si>
  <si>
    <t xml:space="preserve">  12.2. melléklet</t>
  </si>
  <si>
    <t>B. Felhalmozási költségvetési kiadás összesen</t>
  </si>
  <si>
    <t xml:space="preserve">  12.3. melléklet</t>
  </si>
  <si>
    <t>ÁLLAMIGAZGATÁSI FELADATOK</t>
  </si>
  <si>
    <t>011130 Polgármesteri Hivatal</t>
  </si>
  <si>
    <t xml:space="preserve">  13. melléklet</t>
  </si>
  <si>
    <t xml:space="preserve">  13.1. melléklet</t>
  </si>
  <si>
    <t>091110 Óvodai nevelés Hernád Óvoda</t>
  </si>
  <si>
    <t>0091110 Óvodai nevelés Bársonyos</t>
  </si>
  <si>
    <t>091140 Óvdai működés Hernád Óvoda</t>
  </si>
  <si>
    <t>091140 Óvodai működés Bársonyos</t>
  </si>
  <si>
    <t>096015 Óvodai étkeztetés</t>
  </si>
  <si>
    <t>096015 Iskolai étkeztetés</t>
  </si>
  <si>
    <t>096025 Munkahelyi étkeztetés</t>
  </si>
  <si>
    <t>104031
Bölcsőde</t>
  </si>
  <si>
    <t>104035 Gyermekétkeztetés bölcsődében</t>
  </si>
  <si>
    <t>B. Felhalmozási költségvetési kiadásösszesen</t>
  </si>
  <si>
    <t xml:space="preserve">  13.2. melléklet</t>
  </si>
  <si>
    <t>14. melléklet</t>
  </si>
  <si>
    <t>K6. Beruházási kiadások</t>
  </si>
  <si>
    <t>feladatonkénti részletezése</t>
  </si>
  <si>
    <t xml:space="preserve">        Ft-ban</t>
  </si>
  <si>
    <t>Beruházási feladat</t>
  </si>
  <si>
    <t>Előirányzat összege</t>
  </si>
  <si>
    <t>Informatikai eszközök beszerzése (szg.,szünetmentes áramforrás)</t>
  </si>
  <si>
    <t>Számítógép beszerzése</t>
  </si>
  <si>
    <t>Tárgyi eszközök beszerzése (porszívó,szőnyeg, stb.)</t>
  </si>
  <si>
    <t>Kisértékű tárgyi eszközök Hernád Óvoda</t>
  </si>
  <si>
    <t>Kisértékű tárgyi eszközök Bársonyos Óvoda porszívó</t>
  </si>
  <si>
    <t>Kisértékű tárgyi eszk. besz. Napközi konyha konyhai eszközök</t>
  </si>
  <si>
    <t>Tárgyi eszk. Besz. Napközi konyha hűtőszekrény</t>
  </si>
  <si>
    <t>TOP-3.2.2. szalmabála kazán kiépítése</t>
  </si>
  <si>
    <t>045120 TOP-3.1.1-15 pályázat körforgalom</t>
  </si>
  <si>
    <t>Bőcs Szennyvízrendszer energihat.fejl.pályázat</t>
  </si>
  <si>
    <t>Közvilágítás bővítése</t>
  </si>
  <si>
    <t>Ingatlanvásárlás Berzék 069 hrsz</t>
  </si>
  <si>
    <t>082091 EFOP3.3.2. Kulturális programkínálat tárgyi eszközök</t>
  </si>
  <si>
    <t>Védőnők számítógép</t>
  </si>
  <si>
    <t>Faluház evőeszközkészlet 120 db, szedőkanál 25 db</t>
  </si>
  <si>
    <t>Faluház számítógép</t>
  </si>
  <si>
    <t>Szalmatároló kapu építése</t>
  </si>
  <si>
    <t>Kamerarendszer kialakítása</t>
  </si>
  <si>
    <t>Beruházások összesen</t>
  </si>
  <si>
    <t>15. melléklet</t>
  </si>
  <si>
    <t>célonkénti részletezése</t>
  </si>
  <si>
    <t>Felújítási feladat</t>
  </si>
  <si>
    <t>Út, járda, kerékpárút, bejárók építése</t>
  </si>
  <si>
    <t>Felújítások összesen</t>
  </si>
  <si>
    <t>16. melléklet</t>
  </si>
  <si>
    <t xml:space="preserve">K8. Egyéb felhalmozási kiadások  </t>
  </si>
  <si>
    <t>Kv.-i szerv megnevezése</t>
  </si>
  <si>
    <t>Fiatal házasok lakáscélú vissza nem térítendő támogatása</t>
  </si>
  <si>
    <t>BKSC TAO pályázat önerő</t>
  </si>
  <si>
    <t>Bő-Víz Kft.-nek átadott felhalmozási célú támogatás számítástechnikai eszközök és hálózatfejlesztés</t>
  </si>
  <si>
    <t>Bő-Víz Kft.-nek átadott felhalmozási célú támogatás 2019.évi elmaradt beruházások</t>
  </si>
  <si>
    <t>Bő-Víz Kft.-nek átadott felhalmozási célú támogatás szalamtároló tereprendezés</t>
  </si>
  <si>
    <t>Bő-Víz Kft.-nek átadott felhalmozási célú támogatás szalmatároló kerítés</t>
  </si>
  <si>
    <t>Bő-Víz Kft.-nek átadott felhalmozási célú támogatás villanyszerelés,asztalosműhely,szalmatároló, Hajdú szobor</t>
  </si>
  <si>
    <t>Bő-Víz Kft.-nek átadott felhalmozási célú támogatás Hajdú tér kialakítása</t>
  </si>
  <si>
    <t>Bő-Víz Kft.-nek átadott felhalmozási célú támogatás buszmegálló építése</t>
  </si>
  <si>
    <t>Bő-Víz Kft.-nek átadott felhalmozási célú támogatás Lippai ház felújítása</t>
  </si>
  <si>
    <t>Bő-Víz Kft.-nek átadott felhalmozási célú támogatás Lippai porta játékok, eresz, stb.</t>
  </si>
  <si>
    <t>Bő-Víz Kft.-nek átadott felhalmozási célú támogatás külső régi óvoda felújítása</t>
  </si>
  <si>
    <t>Egyéb felhalmozási kiadások összesen</t>
  </si>
  <si>
    <t>17. melléklet</t>
  </si>
  <si>
    <t>Céltartalék célonkénti részletezése</t>
  </si>
  <si>
    <t xml:space="preserve">             Ft-ban</t>
  </si>
  <si>
    <t>Céltartalék  összesen</t>
  </si>
  <si>
    <t>18. melléklet</t>
  </si>
  <si>
    <t>A költségvetési évet követő három év tervezett előirányzatainak keretszámai főbb csoportokban</t>
  </si>
  <si>
    <t>B1. Működési célú támogatások államházt.-on belülről</t>
  </si>
  <si>
    <t>K2. Munkaadót terhelő járulékok és szoc. hozzáj. adó</t>
  </si>
  <si>
    <t xml:space="preserve">      Ebből: Általános tartalék</t>
  </si>
  <si>
    <t xml:space="preserve">                 Céltartalék</t>
  </si>
  <si>
    <t>B2. Felhalmozási célú támogatások államh.-on belülről</t>
  </si>
  <si>
    <t>K911. Hitel-, kölcsöntörlesztés államházt.-on kívülre</t>
  </si>
  <si>
    <t>B813. Maradvány igénybevétele</t>
  </si>
  <si>
    <t>K914. Államházt.-on belüli megelőlegez. visszafizetése</t>
  </si>
  <si>
    <t>B815. Államháztartáson belüli megelőlegezések törlesztése törlesztése</t>
  </si>
  <si>
    <t>B816. Központi, irányító szervi támogatás</t>
  </si>
  <si>
    <t>K916. Péneszközök lekötött bankbetétként elhelyezése</t>
  </si>
  <si>
    <t>C. FINANSZÍROZÁSI BEVÉTELEK (B8.) ÖSSZESEN</t>
  </si>
  <si>
    <t>C. FINANSZÍROZÁSI KIADÁSOK (K9.) ÖSSZESEN</t>
  </si>
  <si>
    <t>D. BEVÉTELEK MINDÖSSZESEN (A+B+C)</t>
  </si>
  <si>
    <t>D. KIADÁSOK MINDÖSSZESEN (A+B+C)</t>
  </si>
  <si>
    <t>19. melléklet</t>
  </si>
  <si>
    <t>Költségvetési szervek engedélyezett létszáma</t>
  </si>
  <si>
    <t>Költségvetési szerv</t>
  </si>
  <si>
    <t>Engedélyezett létszám (fő)</t>
  </si>
  <si>
    <t>Főfoglalkozású</t>
  </si>
  <si>
    <t>Rehab. Fogl.</t>
  </si>
  <si>
    <t>Megbízási díj</t>
  </si>
  <si>
    <t>Heti 2 órás</t>
  </si>
  <si>
    <t>Heti 1,5 órás</t>
  </si>
  <si>
    <t>Heti 5 órás</t>
  </si>
  <si>
    <t>Óvodai étkezés</t>
  </si>
  <si>
    <t>Bölcsőde</t>
  </si>
  <si>
    <t>Napközi Konyha</t>
  </si>
  <si>
    <t>Gyerekjólét</t>
  </si>
  <si>
    <t>Könyvtár</t>
  </si>
  <si>
    <t>Faluház</t>
  </si>
  <si>
    <t>Iskola eü.</t>
  </si>
  <si>
    <t>Háziorvos</t>
  </si>
  <si>
    <t>Gyerekorvos</t>
  </si>
  <si>
    <t>Védőnők</t>
  </si>
  <si>
    <t>Mezőőr</t>
  </si>
  <si>
    <t>Üdülők</t>
  </si>
  <si>
    <t>EFOP-3.3.2. Kulturális fejl.progr.</t>
  </si>
  <si>
    <t>Biztos Kezdet Gyerekház</t>
  </si>
  <si>
    <t>Önkormányzat egyéb Város és Községgazd.</t>
  </si>
  <si>
    <t xml:space="preserve">    20. melléklet</t>
  </si>
  <si>
    <t>Közfoglalkoztatottak engedelyezett létszáma</t>
  </si>
  <si>
    <t>4 órás</t>
  </si>
  <si>
    <t>6 órás</t>
  </si>
  <si>
    <t>8 órás</t>
  </si>
  <si>
    <t xml:space="preserve">21. melléklet </t>
  </si>
  <si>
    <t>Több éves kihatással járó döntések</t>
  </si>
  <si>
    <t xml:space="preserve">  számszerűsítése</t>
  </si>
  <si>
    <t xml:space="preserve">                </t>
  </si>
  <si>
    <t xml:space="preserve">   Ft-ban</t>
  </si>
  <si>
    <t xml:space="preserve">Megnevezés </t>
  </si>
  <si>
    <t>2020. év</t>
  </si>
  <si>
    <t>2021. év</t>
  </si>
  <si>
    <t>2022. év</t>
  </si>
  <si>
    <t>2023. év</t>
  </si>
  <si>
    <t>2024. év</t>
  </si>
  <si>
    <t>2025. 
év után</t>
  </si>
  <si>
    <t>Hitel törlesztés</t>
  </si>
  <si>
    <t>Kötvénybeváltás kiadásai</t>
  </si>
  <si>
    <t>EFOP-1.4.3. Biztos Kezdet……működési</t>
  </si>
  <si>
    <t>EFOP-3.3.2. Kultúrális………..  működési</t>
  </si>
  <si>
    <t>EFOP-3.3.2. Kultúrális………..  beruházás</t>
  </si>
  <si>
    <t>………..…………… beruházás</t>
  </si>
  <si>
    <t xml:space="preserve">………..…………… felújítás </t>
  </si>
  <si>
    <t>……. pénzügyi lízingből eredő kötelezettség</t>
  </si>
  <si>
    <t xml:space="preserve">Összesen </t>
  </si>
  <si>
    <t xml:space="preserve">22.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</si>
  <si>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</si>
  <si>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</si>
  <si>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 xml:space="preserve"> Ft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</si>
  <si>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</si>
  <si>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</si>
  <si>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</si>
  <si>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</si>
  <si>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</si>
  <si>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</si>
  <si>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</si>
  <si>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</si>
  <si>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23.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</si>
  <si>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</si>
  <si>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</si>
  <si>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</si>
  <si>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</si>
  <si>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</si>
  <si>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</si>
  <si>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</si>
  <si>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</si>
  <si>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</si>
  <si>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</si>
  <si>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</si>
  <si>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</si>
  <si>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</si>
  <si>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</si>
  <si>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</si>
  <si>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</si>
  <si>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</si>
  <si>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24. melléklet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</si>
  <si>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</si>
  <si>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</si>
  <si>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</si>
  <si>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</si>
  <si>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</si>
  <si>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</si>
  <si>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</si>
  <si>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</si>
  <si>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</si>
  <si>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</si>
  <si>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</si>
  <si>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</si>
  <si>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</si>
  <si>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</si>
  <si>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</si>
  <si>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</si>
  <si>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</si>
  <si>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25.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</si>
  <si>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</si>
  <si>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</si>
  <si>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</si>
  <si>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26. melléklet </t>
  </si>
  <si>
    <t xml:space="preserve">   2020.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</si>
  <si>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</si>
  <si>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</si>
  <si>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</si>
  <si>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</si>
  <si>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</si>
  <si>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Bevétel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</si>
  <si>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</si>
  <si>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</si>
  <si>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</si>
  <si>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</si>
  <si>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</si>
  <si>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</si>
  <si>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</si>
  <si>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</si>
  <si>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</si>
  <si>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</si>
  <si>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</si>
  <si>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</si>
  <si>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</si>
  <si>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</si>
  <si>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</si>
  <si>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</si>
  <si>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27. mellélet</t>
  </si>
  <si>
    <t xml:space="preserve">a közvetett támogatások 2020. évi tervezett összegéről </t>
  </si>
  <si>
    <t xml:space="preserve">Ft-ban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</si>
  <si>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</si>
  <si>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</si>
  <si>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</si>
  <si>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</si>
  <si>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</si>
  <si>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Ebből: 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</si>
  <si>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</si>
  <si>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</si>
  <si>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</si>
  <si>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</si>
  <si>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</si>
  <si>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</si>
  <si>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</si>
  <si>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</si>
  <si>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</si>
  <si>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</si>
  <si>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</si>
  <si>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</si>
  <si>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</si>
  <si>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</si>
  <si>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</si>
  <si>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r>
      <t xml:space="preserve">Szöveges indokolás: </t>
    </r>
    <r>
      <rPr>
        <b/>
        <sz val="10"/>
        <color indexed="8"/>
        <rFont val="Arial CE"/>
        <family val="0"/>
      </rPr>
      <t>Helyi iparűzési adó</t>
    </r>
    <r>
      <rPr>
        <sz val="11"/>
        <color rgb="FF000000"/>
        <rFont val="Arial CE"/>
        <family val="0"/>
      </rPr>
      <t xml:space="preserve">:  13/2015.(XI:10.) önkormányzati rendelet 4.§ szerint mentesül az iparűzési adó alól az a vállalkozó, akinek az adóévben az adóalapja nem haladja meg a 2.500.000,- forintot.         </t>
    </r>
    <r>
      <rPr>
        <b/>
        <sz val="10"/>
        <color indexed="8"/>
        <rFont val="Arial CE"/>
        <family val="0"/>
      </rPr>
      <t>Gépjárműadó:</t>
    </r>
    <r>
      <rPr>
        <sz val="11"/>
        <color rgb="FF000000"/>
        <rFont val="Arial CE"/>
        <family val="0"/>
      </rPr>
      <t xml:space="preserve"> A mozgáskorlátozozz magánszemélyeknek adott menteségek összege a gépjárműadó törvény 5.§-a alapján.                                  </t>
    </r>
    <r>
      <rPr>
        <b/>
        <sz val="10"/>
        <color indexed="8"/>
        <rFont val="Arial CE"/>
        <family val="0"/>
      </rPr>
      <t>Talajterhelési</t>
    </r>
    <r>
      <rPr>
        <sz val="11"/>
        <color rgb="FF000000"/>
        <rFont val="Arial CE"/>
        <family val="0"/>
      </rPr>
      <t xml:space="preserve"> </t>
    </r>
    <r>
      <rPr>
        <b/>
        <sz val="10"/>
        <color indexed="8"/>
        <rFont val="Arial CE"/>
        <family val="0"/>
      </rPr>
      <t>díj:</t>
    </r>
    <r>
      <rPr>
        <sz val="11"/>
        <color rgb="FF000000"/>
        <rFont val="Arial CE"/>
        <family val="0"/>
      </rPr>
      <t xml:space="preserve"> 13/2015.(XI.10.) önkormányzati rendelet 19.§-a alapján</t>
    </r>
  </si>
  <si>
    <t xml:space="preserve">28. számú melléklet </t>
  </si>
  <si>
    <t xml:space="preserve">EU-s projekt címe: </t>
  </si>
  <si>
    <t xml:space="preserve">TOP-3.1.1-15-BO1-2016-00010.Forgalomcsillapító és kerékpáros létesítmények megvalósítása </t>
  </si>
  <si>
    <t xml:space="preserve">TOP-3.2.2-15-BO1-2016-00009. Megújuló energiaforrások megvalósítása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</si>
  <si>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</si>
  <si>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</si>
  <si>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</si>
  <si>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</si>
  <si>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</si>
  <si>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</si>
  <si>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</si>
  <si>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</si>
  <si>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</si>
  <si>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</si>
  <si>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>Összes költsége</t>
  </si>
  <si>
    <t>Ebből az önerő költsége</t>
  </si>
  <si>
    <t xml:space="preserve">Kiadások összesen </t>
  </si>
  <si>
    <t>VP6-7.2.1.-7.4.1.2-16 Külterületi út felújítás</t>
  </si>
  <si>
    <t>VP6-7.2.1.-7.4.1.3.-17 Konyha felújítás</t>
  </si>
  <si>
    <t>Összes pályázati költsége</t>
  </si>
  <si>
    <t>ebből pályázati önrész 15%</t>
  </si>
  <si>
    <t>Önkorm. önerő</t>
  </si>
  <si>
    <t>Pályázat önerő 15%</t>
  </si>
  <si>
    <t>EFOP-2.1.2.-16-2018-00058 Gyerekesély programok infrastruktúrális háttere</t>
  </si>
  <si>
    <t>EFOP-1.4.3.-16-2017-00073 Biztos Kezdet Gyerekház</t>
  </si>
  <si>
    <t>EFOP.-3.3.2. Kulturális programkínálat fejlesztés pályázat</t>
  </si>
  <si>
    <t xml:space="preserve">29. melléklet </t>
  </si>
  <si>
    <t xml:space="preserve">Az önkormányzat saját bevételeinek és az adósságot keletkeztető ügyleteiből eredő 3 éves fizetési kötelezettségének bemutatása*  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</si>
  <si>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</si>
  <si>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</si>
  <si>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</si>
  <si>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</si>
  <si>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</si>
  <si>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</si>
  <si>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</si>
  <si>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</si>
  <si>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</si>
  <si>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</si>
  <si>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</si>
  <si>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</si>
  <si>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</si>
  <si>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</si>
  <si>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</si>
  <si>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</si>
  <si>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</si>
  <si>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</si>
  <si>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</si>
  <si>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</si>
  <si>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</si>
  <si>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</si>
  <si>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</si>
  <si>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</si>
  <si>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</si>
  <si>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>B1131. Települési önk. szociális, gyermekjóléti feladatainak támogatása</t>
  </si>
  <si>
    <t>B1132. Települési önk.gyermekétkeztetési feladatainak támogatása</t>
  </si>
  <si>
    <t>B1131. Települési önkormányzatok szociális, gyermekjóléti feladatainak támogatása</t>
  </si>
  <si>
    <t>B1132. Települési önkormányzatok gyermekétkeztetési feladatainak támogatása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</si>
</sst>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&quot; &quot;#,##0&quot;     &quot;;&quot;-&quot;#,##0&quot;     &quot;;&quot; -     &quot;;&quot; &quot;@&quot; &quot;"/>
    <numFmt numFmtId="173" formatCode="#,##0&quot;    &quot;"/>
    <numFmt numFmtId="174" formatCode="#,##0&quot;     &quot;;#,##0&quot;     &quot;;&quot;-     &quot;;@&quot; &quot;"/>
    <numFmt numFmtId="175" formatCode="mmm&quot; &quot;d&quot;.&quot;"/>
    <numFmt numFmtId="176" formatCode="&quot; &quot;#,##0&quot;    &quot;;&quot;-&quot;#,##0&quot;    &quot;;&quot; -    &quot;;&quot; &quot;@&quot; &quot;"/>
    <numFmt numFmtId="177" formatCode="#,##0&quot; Ft &quot;;#,##0&quot; Ft &quot;;&quot;- Ft &quot;;@&quot; &quot;"/>
    <numFmt numFmtId="178" formatCode="#,##0.00&quot; &quot;[$Ft-40E];[Red]&quot;-&quot;#,##0.00&quot; &quot;[$Ft-40E]"/>
  </numFmts>
  <fonts count="104">
    <font>
      <sz val="11"/>
      <color rgb="FF000000"/>
      <name val="Arial CE"/>
      <family val="0"/>
    </font>
    <font>
      <sz val="11"/>
      <color indexed="8"/>
      <name val="Calibri"/>
      <family val="2"/>
    </font>
    <font>
      <i/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 C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 CE1"/>
      <family val="0"/>
    </font>
    <font>
      <sz val="8"/>
      <color indexed="8"/>
      <name val="Arial CE1"/>
      <family val="0"/>
    </font>
    <font>
      <b/>
      <i/>
      <sz val="8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i/>
      <sz val="10"/>
      <color indexed="8"/>
      <name val="Arial CE"/>
      <family val="0"/>
    </font>
    <font>
      <b/>
      <sz val="8"/>
      <color indexed="8"/>
      <name val="Arial CE1"/>
      <family val="0"/>
    </font>
    <font>
      <b/>
      <sz val="10"/>
      <color indexed="8"/>
      <name val="Arial CE1"/>
      <family val="0"/>
    </font>
    <font>
      <sz val="10"/>
      <color indexed="8"/>
      <name val="Arial CE"/>
      <family val="0"/>
    </font>
    <font>
      <b/>
      <sz val="8"/>
      <color indexed="10"/>
      <name val="Arial CE"/>
      <family val="0"/>
    </font>
    <font>
      <b/>
      <sz val="9"/>
      <color indexed="8"/>
      <name val="Arial CE"/>
      <family val="0"/>
    </font>
    <font>
      <b/>
      <sz val="10"/>
      <color indexed="17"/>
      <name val="Arial CE"/>
      <family val="0"/>
    </font>
    <font>
      <b/>
      <sz val="8"/>
      <color indexed="17"/>
      <name val="Arial CE1"/>
      <family val="0"/>
    </font>
    <font>
      <sz val="9"/>
      <color indexed="8"/>
      <name val="Arial CE"/>
      <family val="0"/>
    </font>
    <font>
      <sz val="10"/>
      <color indexed="17"/>
      <name val="Arial CE"/>
      <family val="0"/>
    </font>
    <font>
      <sz val="10"/>
      <color indexed="8"/>
      <name val="Arial CE1"/>
      <family val="0"/>
    </font>
    <font>
      <b/>
      <sz val="12"/>
      <color indexed="8"/>
      <name val="Arial CE"/>
      <family val="0"/>
    </font>
    <font>
      <sz val="12"/>
      <color indexed="8"/>
      <name val="Arial CE1"/>
      <family val="0"/>
    </font>
    <font>
      <sz val="12"/>
      <color indexed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 CE"/>
      <family val="0"/>
    </font>
    <font>
      <b/>
      <sz val="8"/>
      <color indexed="10"/>
      <name val="Arial CE1"/>
      <family val="0"/>
    </font>
    <font>
      <b/>
      <sz val="10"/>
      <color indexed="10"/>
      <name val="Arial CE"/>
      <family val="0"/>
    </font>
    <font>
      <sz val="8"/>
      <color indexed="10"/>
      <name val="Arial CE"/>
      <family val="0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b/>
      <i/>
      <u val="single"/>
      <sz val="11"/>
      <color rgb="FF000000"/>
      <name val="Arial CE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Arial CE1"/>
      <family val="0"/>
    </font>
    <font>
      <sz val="8"/>
      <color rgb="FF000000"/>
      <name val="Arial CE1"/>
      <family val="0"/>
    </font>
    <font>
      <b/>
      <i/>
      <sz val="8"/>
      <color rgb="FF000000"/>
      <name val="Arial CE"/>
      <family val="0"/>
    </font>
    <font>
      <sz val="8"/>
      <color rgb="FF000000"/>
      <name val="Arial CE"/>
      <family val="0"/>
    </font>
    <font>
      <b/>
      <sz val="8"/>
      <color rgb="FF000000"/>
      <name val="Arial CE"/>
      <family val="0"/>
    </font>
    <font>
      <i/>
      <sz val="10"/>
      <color rgb="FF000000"/>
      <name val="Arial CE"/>
      <family val="0"/>
    </font>
    <font>
      <i/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8"/>
      <color rgb="FF000000"/>
      <name val="Arial CE1"/>
      <family val="0"/>
    </font>
    <font>
      <b/>
      <sz val="10"/>
      <color rgb="FF000000"/>
      <name val="Arial CE1"/>
      <family val="0"/>
    </font>
    <font>
      <sz val="10"/>
      <color rgb="FF000000"/>
      <name val="Arial CE"/>
      <family val="0"/>
    </font>
    <font>
      <b/>
      <sz val="8"/>
      <color rgb="FFFF0000"/>
      <name val="Arial CE"/>
      <family val="0"/>
    </font>
    <font>
      <b/>
      <sz val="9"/>
      <color rgb="FF000000"/>
      <name val="Arial CE"/>
      <family val="0"/>
    </font>
    <font>
      <b/>
      <sz val="10"/>
      <color rgb="FF008000"/>
      <name val="Arial CE"/>
      <family val="0"/>
    </font>
    <font>
      <b/>
      <sz val="8"/>
      <color rgb="FF008000"/>
      <name val="Arial CE1"/>
      <family val="0"/>
    </font>
    <font>
      <sz val="9"/>
      <color rgb="FF000000"/>
      <name val="Arial CE"/>
      <family val="0"/>
    </font>
    <font>
      <sz val="10"/>
      <color rgb="FF008000"/>
      <name val="Arial CE"/>
      <family val="0"/>
    </font>
    <font>
      <sz val="10"/>
      <color rgb="FF000000"/>
      <name val="Arial CE1"/>
      <family val="0"/>
    </font>
    <font>
      <b/>
      <sz val="12"/>
      <color rgb="FF000000"/>
      <name val="Arial CE"/>
      <family val="0"/>
    </font>
    <font>
      <sz val="12"/>
      <color rgb="FF000000"/>
      <name val="Arial CE1"/>
      <family val="0"/>
    </font>
    <font>
      <sz val="12"/>
      <color rgb="FF000000"/>
      <name val="Arial CE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i/>
      <sz val="8"/>
      <color rgb="FFFF0000"/>
      <name val="Arial CE"/>
      <family val="0"/>
    </font>
    <font>
      <b/>
      <sz val="8"/>
      <color rgb="FFFF0000"/>
      <name val="Arial CE1"/>
      <family val="0"/>
    </font>
    <font>
      <b/>
      <sz val="10"/>
      <color rgb="FFFF0000"/>
      <name val="Arial CE"/>
      <family val="0"/>
    </font>
    <font>
      <sz val="8"/>
      <color rgb="FFFF0000"/>
      <name val="Arial CE"/>
      <family val="0"/>
    </font>
    <font>
      <i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7" borderId="5" applyNumberFormat="0" applyAlignment="0" applyProtection="0"/>
    <xf numFmtId="171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Border="0" applyProtection="0">
      <alignment horizontal="center"/>
    </xf>
    <xf numFmtId="0" fontId="62" fillId="0" borderId="0" applyNumberFormat="0" applyBorder="0" applyProtection="0">
      <alignment horizontal="center" textRotation="90"/>
    </xf>
    <xf numFmtId="0" fontId="63" fillId="0" borderId="6" applyNumberFormat="0" applyFill="0" applyAlignment="0" applyProtection="0"/>
    <xf numFmtId="0" fontId="53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Border="0" applyProtection="0">
      <alignment/>
    </xf>
    <xf numFmtId="0" fontId="68" fillId="0" borderId="9" applyNumberFormat="0" applyFill="0" applyAlignment="0" applyProtection="0"/>
    <xf numFmtId="170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0" fontId="69" fillId="0" borderId="0" applyNumberFormat="0" applyBorder="0" applyProtection="0">
      <alignment/>
    </xf>
    <xf numFmtId="178" fontId="69" fillId="0" borderId="0" applyBorder="0" applyProtection="0">
      <alignment/>
    </xf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53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right"/>
    </xf>
    <xf numFmtId="0" fontId="77" fillId="0" borderId="10" xfId="0" applyFont="1" applyBorder="1" applyAlignment="1">
      <alignment horizontal="center" vertical="center"/>
    </xf>
    <xf numFmtId="174" fontId="76" fillId="0" borderId="10" xfId="0" applyNumberFormat="1" applyFont="1" applyBorder="1" applyAlignment="1">
      <alignment/>
    </xf>
    <xf numFmtId="0" fontId="76" fillId="0" borderId="11" xfId="0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13" xfId="0" applyFont="1" applyBorder="1" applyAlignment="1">
      <alignment horizontal="left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74" fontId="79" fillId="0" borderId="10" xfId="0" applyNumberFormat="1" applyFont="1" applyBorder="1" applyAlignment="1">
      <alignment/>
    </xf>
    <xf numFmtId="174" fontId="77" fillId="0" borderId="10" xfId="0" applyNumberFormat="1" applyFont="1" applyBorder="1" applyAlignment="1">
      <alignment/>
    </xf>
    <xf numFmtId="0" fontId="77" fillId="0" borderId="11" xfId="0" applyFont="1" applyBorder="1" applyAlignment="1">
      <alignment horizontal="left"/>
    </xf>
    <xf numFmtId="0" fontId="77" fillId="0" borderId="13" xfId="0" applyFont="1" applyBorder="1" applyAlignment="1">
      <alignment horizontal="left"/>
    </xf>
    <xf numFmtId="0" fontId="0" fillId="33" borderId="10" xfId="0" applyFill="1" applyBorder="1" applyAlignment="1">
      <alignment/>
    </xf>
    <xf numFmtId="0" fontId="80" fillId="0" borderId="0" xfId="0" applyFont="1" applyAlignment="1">
      <alignment horizontal="center"/>
    </xf>
    <xf numFmtId="174" fontId="76" fillId="33" borderId="10" xfId="0" applyNumberFormat="1" applyFont="1" applyFill="1" applyBorder="1" applyAlignment="1">
      <alignment/>
    </xf>
    <xf numFmtId="174" fontId="76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0" fontId="77" fillId="0" borderId="12" xfId="0" applyFont="1" applyBorder="1" applyAlignment="1">
      <alignment horizontal="left"/>
    </xf>
    <xf numFmtId="174" fontId="0" fillId="0" borderId="10" xfId="0" applyNumberFormat="1" applyBorder="1" applyAlignment="1">
      <alignment/>
    </xf>
    <xf numFmtId="0" fontId="81" fillId="0" borderId="0" xfId="0" applyFont="1" applyAlignment="1">
      <alignment horizontal="left"/>
    </xf>
    <xf numFmtId="175" fontId="76" fillId="0" borderId="0" xfId="0" applyNumberFormat="1" applyFont="1" applyAlignment="1">
      <alignment horizontal="right"/>
    </xf>
    <xf numFmtId="0" fontId="82" fillId="0" borderId="11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81" fillId="0" borderId="11" xfId="0" applyFont="1" applyBorder="1" applyAlignment="1">
      <alignment horizontal="left"/>
    </xf>
    <xf numFmtId="0" fontId="77" fillId="0" borderId="0" xfId="0" applyFont="1" applyAlignment="1">
      <alignment horizontal="center"/>
    </xf>
    <xf numFmtId="0" fontId="74" fillId="0" borderId="10" xfId="0" applyFont="1" applyBorder="1" applyAlignment="1">
      <alignment horizontal="right"/>
    </xf>
    <xf numFmtId="0" fontId="82" fillId="0" borderId="14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1" fillId="0" borderId="0" xfId="0" applyFont="1" applyAlignment="1">
      <alignment horizontal="center"/>
    </xf>
    <xf numFmtId="174" fontId="77" fillId="33" borderId="10" xfId="0" applyNumberFormat="1" applyFont="1" applyFill="1" applyBorder="1" applyAlignment="1">
      <alignment/>
    </xf>
    <xf numFmtId="174" fontId="77" fillId="0" borderId="10" xfId="0" applyNumberFormat="1" applyFont="1" applyBorder="1" applyAlignment="1">
      <alignment horizontal="center"/>
    </xf>
    <xf numFmtId="174" fontId="76" fillId="0" borderId="0" xfId="0" applyNumberFormat="1" applyFont="1" applyAlignment="1">
      <alignment horizontal="right"/>
    </xf>
    <xf numFmtId="0" fontId="82" fillId="0" borderId="10" xfId="0" applyFont="1" applyBorder="1" applyAlignment="1">
      <alignment horizontal="center"/>
    </xf>
    <xf numFmtId="174" fontId="81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left"/>
    </xf>
    <xf numFmtId="174" fontId="76" fillId="0" borderId="10" xfId="0" applyNumberFormat="1" applyFont="1" applyBorder="1" applyAlignment="1">
      <alignment horizontal="right"/>
    </xf>
    <xf numFmtId="0" fontId="79" fillId="0" borderId="10" xfId="0" applyFont="1" applyBorder="1" applyAlignment="1">
      <alignment/>
    </xf>
    <xf numFmtId="174" fontId="81" fillId="0" borderId="10" xfId="0" applyNumberFormat="1" applyFont="1" applyBorder="1" applyAlignment="1">
      <alignment horizontal="right"/>
    </xf>
    <xf numFmtId="0" fontId="76" fillId="0" borderId="10" xfId="0" applyFont="1" applyBorder="1" applyAlignment="1">
      <alignment/>
    </xf>
    <xf numFmtId="174" fontId="77" fillId="0" borderId="10" xfId="0" applyNumberFormat="1" applyFont="1" applyBorder="1" applyAlignment="1">
      <alignment horizontal="right"/>
    </xf>
    <xf numFmtId="0" fontId="79" fillId="0" borderId="10" xfId="0" applyFont="1" applyBorder="1" applyAlignment="1">
      <alignment vertical="center" wrapText="1"/>
    </xf>
    <xf numFmtId="174" fontId="79" fillId="0" borderId="10" xfId="0" applyNumberFormat="1" applyFont="1" applyBorder="1" applyAlignment="1">
      <alignment horizontal="right"/>
    </xf>
    <xf numFmtId="175" fontId="79" fillId="0" borderId="10" xfId="0" applyNumberFormat="1" applyFont="1" applyBorder="1" applyAlignment="1">
      <alignment/>
    </xf>
    <xf numFmtId="175" fontId="76" fillId="0" borderId="10" xfId="0" applyNumberFormat="1" applyFont="1" applyBorder="1" applyAlignment="1">
      <alignment/>
    </xf>
    <xf numFmtId="174" fontId="75" fillId="0" borderId="10" xfId="0" applyNumberFormat="1" applyFont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0" fontId="77" fillId="0" borderId="10" xfId="0" applyFont="1" applyBorder="1" applyAlignment="1">
      <alignment/>
    </xf>
    <xf numFmtId="174" fontId="79" fillId="0" borderId="0" xfId="0" applyNumberFormat="1" applyFont="1" applyAlignment="1">
      <alignment/>
    </xf>
    <xf numFmtId="175" fontId="76" fillId="0" borderId="0" xfId="0" applyNumberFormat="1" applyFont="1" applyAlignment="1">
      <alignment/>
    </xf>
    <xf numFmtId="174" fontId="76" fillId="0" borderId="0" xfId="0" applyNumberFormat="1" applyFont="1" applyAlignment="1">
      <alignment/>
    </xf>
    <xf numFmtId="174" fontId="74" fillId="0" borderId="0" xfId="0" applyNumberFormat="1" applyFont="1" applyAlignment="1">
      <alignment horizontal="right"/>
    </xf>
    <xf numFmtId="0" fontId="74" fillId="0" borderId="10" xfId="0" applyFont="1" applyBorder="1" applyAlignment="1">
      <alignment horizontal="left"/>
    </xf>
    <xf numFmtId="174" fontId="74" fillId="0" borderId="10" xfId="0" applyNumberFormat="1" applyFont="1" applyBorder="1" applyAlignment="1">
      <alignment horizontal="right"/>
    </xf>
    <xf numFmtId="0" fontId="81" fillId="0" borderId="10" xfId="0" applyFont="1" applyBorder="1" applyAlignment="1">
      <alignment horizontal="right"/>
    </xf>
    <xf numFmtId="174" fontId="0" fillId="0" borderId="0" xfId="0" applyNumberFormat="1" applyAlignment="1">
      <alignment/>
    </xf>
    <xf numFmtId="174" fontId="74" fillId="0" borderId="10" xfId="0" applyNumberFormat="1" applyFont="1" applyBorder="1" applyAlignment="1">
      <alignment/>
    </xf>
    <xf numFmtId="174" fontId="81" fillId="0" borderId="10" xfId="0" applyNumberFormat="1" applyFont="1" applyBorder="1" applyAlignment="1">
      <alignment/>
    </xf>
    <xf numFmtId="174" fontId="81" fillId="0" borderId="10" xfId="0" applyNumberFormat="1" applyFont="1" applyBorder="1" applyAlignment="1">
      <alignment horizontal="left"/>
    </xf>
    <xf numFmtId="174" fontId="80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81" fillId="0" borderId="0" xfId="0" applyFont="1" applyAlignment="1">
      <alignment horizontal="left" wrapText="1"/>
    </xf>
    <xf numFmtId="0" fontId="8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81" fillId="0" borderId="11" xfId="0" applyFont="1" applyBorder="1" applyAlignment="1">
      <alignment horizontal="left" wrapText="1"/>
    </xf>
    <xf numFmtId="0" fontId="74" fillId="0" borderId="0" xfId="0" applyFont="1" applyAlignment="1">
      <alignment horizontal="right" wrapText="1"/>
    </xf>
    <xf numFmtId="0" fontId="74" fillId="0" borderId="10" xfId="0" applyFont="1" applyBorder="1" applyAlignment="1">
      <alignment horizontal="left" wrapText="1"/>
    </xf>
    <xf numFmtId="172" fontId="74" fillId="0" borderId="10" xfId="0" applyNumberFormat="1" applyFont="1" applyBorder="1" applyAlignment="1">
      <alignment horizontal="right"/>
    </xf>
    <xf numFmtId="172" fontId="81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173" fontId="76" fillId="0" borderId="10" xfId="0" applyNumberFormat="1" applyFont="1" applyBorder="1" applyAlignment="1">
      <alignment horizontal="center"/>
    </xf>
    <xf numFmtId="173" fontId="76" fillId="33" borderId="10" xfId="0" applyNumberFormat="1" applyFont="1" applyFill="1" applyBorder="1" applyAlignment="1">
      <alignment/>
    </xf>
    <xf numFmtId="173" fontId="76" fillId="0" borderId="10" xfId="0" applyNumberFormat="1" applyFont="1" applyBorder="1" applyAlignment="1">
      <alignment/>
    </xf>
    <xf numFmtId="173" fontId="76" fillId="0" borderId="0" xfId="0" applyNumberFormat="1" applyFont="1" applyAlignment="1">
      <alignment horizontal="center"/>
    </xf>
    <xf numFmtId="173" fontId="76" fillId="0" borderId="0" xfId="0" applyNumberFormat="1" applyFont="1" applyAlignment="1">
      <alignment/>
    </xf>
    <xf numFmtId="173" fontId="74" fillId="0" borderId="10" xfId="0" applyNumberFormat="1" applyFont="1" applyBorder="1" applyAlignment="1">
      <alignment horizontal="right"/>
    </xf>
    <xf numFmtId="173" fontId="81" fillId="0" borderId="10" xfId="0" applyNumberFormat="1" applyFont="1" applyBorder="1" applyAlignment="1">
      <alignment horizontal="right"/>
    </xf>
    <xf numFmtId="173" fontId="77" fillId="0" borderId="10" xfId="0" applyNumberFormat="1" applyFont="1" applyBorder="1" applyAlignment="1">
      <alignment horizontal="right"/>
    </xf>
    <xf numFmtId="0" fontId="82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right" wrapText="1"/>
    </xf>
    <xf numFmtId="174" fontId="83" fillId="0" borderId="10" xfId="0" applyNumberFormat="1" applyFont="1" applyBorder="1" applyAlignment="1">
      <alignment/>
    </xf>
    <xf numFmtId="174" fontId="83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174" fontId="80" fillId="0" borderId="10" xfId="0" applyNumberFormat="1" applyFont="1" applyBorder="1" applyAlignment="1">
      <alignment horizontal="center"/>
    </xf>
    <xf numFmtId="0" fontId="77" fillId="0" borderId="0" xfId="0" applyFont="1" applyAlignment="1">
      <alignment horizontal="right"/>
    </xf>
    <xf numFmtId="0" fontId="80" fillId="0" borderId="0" xfId="0" applyFont="1" applyAlignment="1">
      <alignment/>
    </xf>
    <xf numFmtId="49" fontId="84" fillId="0" borderId="10" xfId="0" applyNumberFormat="1" applyFont="1" applyBorder="1" applyAlignment="1">
      <alignment horizontal="center" vertical="center" wrapText="1"/>
    </xf>
    <xf numFmtId="0" fontId="77" fillId="0" borderId="0" xfId="0" applyFont="1" applyAlignment="1">
      <alignment/>
    </xf>
    <xf numFmtId="49" fontId="77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73" fontId="74" fillId="0" borderId="0" xfId="0" applyNumberFormat="1" applyFont="1" applyAlignment="1">
      <alignment horizontal="right"/>
    </xf>
    <xf numFmtId="173" fontId="80" fillId="0" borderId="0" xfId="0" applyNumberFormat="1" applyFont="1" applyAlignment="1">
      <alignment horizontal="center"/>
    </xf>
    <xf numFmtId="173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/>
    </xf>
    <xf numFmtId="173" fontId="77" fillId="0" borderId="10" xfId="0" applyNumberFormat="1" applyFont="1" applyBorder="1" applyAlignment="1">
      <alignment horizontal="left"/>
    </xf>
    <xf numFmtId="173" fontId="0" fillId="0" borderId="10" xfId="0" applyNumberFormat="1" applyBorder="1" applyAlignment="1">
      <alignment/>
    </xf>
    <xf numFmtId="173" fontId="85" fillId="0" borderId="10" xfId="0" applyNumberFormat="1" applyFont="1" applyBorder="1" applyAlignment="1">
      <alignment/>
    </xf>
    <xf numFmtId="0" fontId="85" fillId="0" borderId="10" xfId="0" applyFont="1" applyBorder="1" applyAlignment="1">
      <alignment/>
    </xf>
    <xf numFmtId="173" fontId="0" fillId="0" borderId="0" xfId="0" applyNumberFormat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49" fontId="81" fillId="0" borderId="10" xfId="0" applyNumberFormat="1" applyFont="1" applyBorder="1" applyAlignment="1">
      <alignment horizontal="center" vertical="center" wrapText="1"/>
    </xf>
    <xf numFmtId="174" fontId="74" fillId="0" borderId="10" xfId="0" applyNumberFormat="1" applyFont="1" applyBorder="1" applyAlignment="1">
      <alignment horizontal="center"/>
    </xf>
    <xf numFmtId="0" fontId="80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88" fillId="0" borderId="10" xfId="0" applyFont="1" applyBorder="1" applyAlignment="1">
      <alignment/>
    </xf>
    <xf numFmtId="0" fontId="77" fillId="0" borderId="15" xfId="0" applyFont="1" applyBorder="1" applyAlignment="1">
      <alignment vertical="center" wrapText="1"/>
    </xf>
    <xf numFmtId="0" fontId="80" fillId="0" borderId="10" xfId="0" applyFont="1" applyBorder="1" applyAlignment="1">
      <alignment/>
    </xf>
    <xf numFmtId="0" fontId="89" fillId="0" borderId="0" xfId="0" applyFont="1" applyAlignment="1">
      <alignment/>
    </xf>
    <xf numFmtId="49" fontId="77" fillId="0" borderId="15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77" fillId="0" borderId="15" xfId="0" applyNumberFormat="1" applyFont="1" applyBorder="1" applyAlignment="1">
      <alignment horizontal="center" vertical="center" wrapText="1"/>
    </xf>
    <xf numFmtId="174" fontId="85" fillId="0" borderId="10" xfId="0" applyNumberFormat="1" applyFont="1" applyBorder="1" applyAlignment="1">
      <alignment/>
    </xf>
    <xf numFmtId="174" fontId="85" fillId="0" borderId="10" xfId="0" applyNumberFormat="1" applyFont="1" applyBorder="1" applyAlignment="1">
      <alignment horizontal="right"/>
    </xf>
    <xf numFmtId="0" fontId="90" fillId="0" borderId="0" xfId="0" applyFont="1" applyAlignment="1">
      <alignment horizontal="right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right"/>
    </xf>
    <xf numFmtId="0" fontId="76" fillId="0" borderId="11" xfId="0" applyFont="1" applyBorder="1" applyAlignment="1">
      <alignment horizontal="left" vertical="center" wrapText="1"/>
    </xf>
    <xf numFmtId="175" fontId="76" fillId="0" borderId="11" xfId="0" applyNumberFormat="1" applyFont="1" applyBorder="1" applyAlignment="1">
      <alignment horizontal="left" wrapText="1"/>
    </xf>
    <xf numFmtId="0" fontId="79" fillId="0" borderId="11" xfId="0" applyFont="1" applyBorder="1" applyAlignment="1">
      <alignment horizontal="left"/>
    </xf>
    <xf numFmtId="0" fontId="76" fillId="0" borderId="11" xfId="0" applyFont="1" applyBorder="1" applyAlignment="1">
      <alignment/>
    </xf>
    <xf numFmtId="174" fontId="79" fillId="0" borderId="10" xfId="0" applyNumberFormat="1" applyFont="1" applyBorder="1" applyAlignment="1">
      <alignment horizontal="right" wrapText="1"/>
    </xf>
    <xf numFmtId="0" fontId="77" fillId="0" borderId="11" xfId="0" applyFont="1" applyBorder="1" applyAlignment="1">
      <alignment horizontal="left" vertical="center"/>
    </xf>
    <xf numFmtId="174" fontId="77" fillId="0" borderId="10" xfId="0" applyNumberFormat="1" applyFont="1" applyBorder="1" applyAlignment="1">
      <alignment horizontal="right" wrapText="1"/>
    </xf>
    <xf numFmtId="174" fontId="76" fillId="0" borderId="10" xfId="0" applyNumberFormat="1" applyFont="1" applyBorder="1" applyAlignment="1">
      <alignment horizontal="right" wrapText="1"/>
    </xf>
    <xf numFmtId="0" fontId="76" fillId="0" borderId="11" xfId="0" applyFont="1" applyBorder="1" applyAlignment="1">
      <alignment vertical="center"/>
    </xf>
    <xf numFmtId="174" fontId="76" fillId="0" borderId="10" xfId="0" applyNumberFormat="1" applyFont="1" applyBorder="1" applyAlignment="1">
      <alignment horizontal="right" vertical="center"/>
    </xf>
    <xf numFmtId="0" fontId="76" fillId="0" borderId="10" xfId="0" applyFont="1" applyBorder="1" applyAlignment="1">
      <alignment horizontal="left" vertical="center" wrapText="1"/>
    </xf>
    <xf numFmtId="175" fontId="76" fillId="0" borderId="10" xfId="0" applyNumberFormat="1" applyFont="1" applyBorder="1" applyAlignment="1">
      <alignment horizontal="left" wrapText="1"/>
    </xf>
    <xf numFmtId="0" fontId="79" fillId="0" borderId="10" xfId="0" applyFont="1" applyBorder="1" applyAlignment="1">
      <alignment horizontal="left"/>
    </xf>
    <xf numFmtId="0" fontId="77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right"/>
    </xf>
    <xf numFmtId="0" fontId="77" fillId="0" borderId="10" xfId="0" applyFont="1" applyBorder="1" applyAlignment="1">
      <alignment horizontal="right"/>
    </xf>
    <xf numFmtId="174" fontId="79" fillId="0" borderId="10" xfId="0" applyNumberFormat="1" applyFont="1" applyBorder="1" applyAlignment="1">
      <alignment wrapText="1"/>
    </xf>
    <xf numFmtId="174" fontId="77" fillId="0" borderId="10" xfId="0" applyNumberFormat="1" applyFont="1" applyBorder="1" applyAlignment="1">
      <alignment wrapText="1"/>
    </xf>
    <xf numFmtId="174" fontId="76" fillId="0" borderId="10" xfId="0" applyNumberFormat="1" applyFont="1" applyBorder="1" applyAlignment="1">
      <alignment wrapText="1"/>
    </xf>
    <xf numFmtId="174" fontId="76" fillId="0" borderId="10" xfId="0" applyNumberFormat="1" applyFont="1" applyBorder="1" applyAlignment="1">
      <alignment horizontal="center" wrapText="1"/>
    </xf>
    <xf numFmtId="174" fontId="76" fillId="0" borderId="10" xfId="0" applyNumberFormat="1" applyFont="1" applyBorder="1" applyAlignment="1">
      <alignment vertical="center"/>
    </xf>
    <xf numFmtId="0" fontId="76" fillId="0" borderId="10" xfId="0" applyFont="1" applyBorder="1" applyAlignment="1">
      <alignment horizontal="center"/>
    </xf>
    <xf numFmtId="0" fontId="79" fillId="0" borderId="10" xfId="0" applyFont="1" applyBorder="1" applyAlignment="1">
      <alignment wrapText="1"/>
    </xf>
    <xf numFmtId="175" fontId="77" fillId="0" borderId="10" xfId="0" applyNumberFormat="1" applyFont="1" applyBorder="1" applyAlignment="1">
      <alignment wrapText="1"/>
    </xf>
    <xf numFmtId="175" fontId="76" fillId="0" borderId="10" xfId="0" applyNumberFormat="1" applyFont="1" applyBorder="1" applyAlignment="1">
      <alignment wrapText="1"/>
    </xf>
    <xf numFmtId="175" fontId="76" fillId="0" borderId="10" xfId="0" applyNumberFormat="1" applyFont="1" applyBorder="1" applyAlignment="1">
      <alignment horizontal="center" wrapText="1"/>
    </xf>
    <xf numFmtId="172" fontId="76" fillId="0" borderId="10" xfId="0" applyNumberFormat="1" applyFont="1" applyBorder="1" applyAlignment="1">
      <alignment horizontal="right"/>
    </xf>
    <xf numFmtId="172" fontId="77" fillId="0" borderId="10" xfId="0" applyNumberFormat="1" applyFont="1" applyBorder="1" applyAlignment="1">
      <alignment horizontal="right"/>
    </xf>
    <xf numFmtId="172" fontId="79" fillId="0" borderId="10" xfId="0" applyNumberFormat="1" applyFont="1" applyBorder="1" applyAlignment="1">
      <alignment horizontal="right" wrapText="1"/>
    </xf>
    <xf numFmtId="172" fontId="77" fillId="0" borderId="10" xfId="0" applyNumberFormat="1" applyFont="1" applyBorder="1" applyAlignment="1">
      <alignment horizontal="right" wrapText="1"/>
    </xf>
    <xf numFmtId="172" fontId="76" fillId="0" borderId="10" xfId="0" applyNumberFormat="1" applyFont="1" applyBorder="1" applyAlignment="1">
      <alignment horizontal="right" wrapText="1"/>
    </xf>
    <xf numFmtId="172" fontId="76" fillId="0" borderId="10" xfId="0" applyNumberFormat="1" applyFont="1" applyBorder="1" applyAlignment="1">
      <alignment horizontal="right" vertical="center"/>
    </xf>
    <xf numFmtId="0" fontId="77" fillId="0" borderId="0" xfId="0" applyFont="1" applyAlignment="1">
      <alignment horizontal="center" vertical="center"/>
    </xf>
    <xf numFmtId="172" fontId="76" fillId="0" borderId="10" xfId="0" applyNumberFormat="1" applyFont="1" applyBorder="1" applyAlignment="1">
      <alignment/>
    </xf>
    <xf numFmtId="172" fontId="77" fillId="0" borderId="10" xfId="0" applyNumberFormat="1" applyFont="1" applyBorder="1" applyAlignment="1">
      <alignment/>
    </xf>
    <xf numFmtId="0" fontId="77" fillId="0" borderId="16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175" fontId="76" fillId="0" borderId="11" xfId="0" applyNumberFormat="1" applyFont="1" applyBorder="1" applyAlignment="1">
      <alignment horizontal="left" vertical="center" wrapText="1"/>
    </xf>
    <xf numFmtId="0" fontId="77" fillId="0" borderId="11" xfId="0" applyFont="1" applyBorder="1" applyAlignment="1">
      <alignment/>
    </xf>
    <xf numFmtId="0" fontId="76" fillId="33" borderId="10" xfId="0" applyFont="1" applyFill="1" applyBorder="1" applyAlignment="1">
      <alignment/>
    </xf>
    <xf numFmtId="174" fontId="77" fillId="33" borderId="10" xfId="0" applyNumberFormat="1" applyFont="1" applyFill="1" applyBorder="1" applyAlignment="1">
      <alignment horizontal="right"/>
    </xf>
    <xf numFmtId="0" fontId="77" fillId="33" borderId="10" xfId="0" applyFont="1" applyFill="1" applyBorder="1" applyAlignment="1">
      <alignment vertical="center" wrapText="1"/>
    </xf>
    <xf numFmtId="0" fontId="77" fillId="0" borderId="15" xfId="0" applyFont="1" applyBorder="1" applyAlignment="1">
      <alignment vertical="center"/>
    </xf>
    <xf numFmtId="0" fontId="80" fillId="0" borderId="10" xfId="0" applyFont="1" applyBorder="1" applyAlignment="1">
      <alignment horizontal="left"/>
    </xf>
    <xf numFmtId="0" fontId="77" fillId="0" borderId="0" xfId="0" applyFont="1" applyAlignment="1">
      <alignment horizontal="left" vertical="center"/>
    </xf>
    <xf numFmtId="49" fontId="77" fillId="0" borderId="0" xfId="0" applyNumberFormat="1" applyFont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wrapText="1"/>
    </xf>
    <xf numFmtId="49" fontId="76" fillId="0" borderId="10" xfId="0" applyNumberFormat="1" applyFont="1" applyBorder="1" applyAlignment="1">
      <alignment horizontal="left" vertical="center" wrapText="1"/>
    </xf>
    <xf numFmtId="174" fontId="77" fillId="33" borderId="10" xfId="0" applyNumberFormat="1" applyFont="1" applyFill="1" applyBorder="1" applyAlignment="1">
      <alignment vertical="center"/>
    </xf>
    <xf numFmtId="0" fontId="76" fillId="0" borderId="0" xfId="0" applyFont="1" applyAlignment="1">
      <alignment wrapText="1"/>
    </xf>
    <xf numFmtId="0" fontId="84" fillId="0" borderId="10" xfId="0" applyFont="1" applyBorder="1" applyAlignment="1">
      <alignment horizontal="center"/>
    </xf>
    <xf numFmtId="0" fontId="77" fillId="33" borderId="10" xfId="0" applyFont="1" applyFill="1" applyBorder="1" applyAlignment="1">
      <alignment horizontal="left" wrapText="1"/>
    </xf>
    <xf numFmtId="0" fontId="77" fillId="33" borderId="0" xfId="0" applyFont="1" applyFill="1" applyAlignment="1">
      <alignment horizontal="left" wrapText="1"/>
    </xf>
    <xf numFmtId="174" fontId="77" fillId="33" borderId="0" xfId="0" applyNumberFormat="1" applyFont="1" applyFill="1" applyAlignment="1">
      <alignment/>
    </xf>
    <xf numFmtId="174" fontId="77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76" fillId="0" borderId="10" xfId="0" applyNumberFormat="1" applyFont="1" applyBorder="1" applyAlignment="1">
      <alignment horizontal="right" vertical="center"/>
    </xf>
    <xf numFmtId="3" fontId="76" fillId="0" borderId="13" xfId="0" applyNumberFormat="1" applyFont="1" applyBorder="1" applyAlignment="1">
      <alignment horizontal="right" vertical="center" wrapText="1"/>
    </xf>
    <xf numFmtId="3" fontId="76" fillId="0" borderId="13" xfId="0" applyNumberFormat="1" applyFont="1" applyBorder="1" applyAlignment="1">
      <alignment horizontal="right" vertical="center"/>
    </xf>
    <xf numFmtId="3" fontId="77" fillId="0" borderId="10" xfId="0" applyNumberFormat="1" applyFont="1" applyBorder="1" applyAlignment="1">
      <alignment horizontal="right" vertical="center"/>
    </xf>
    <xf numFmtId="3" fontId="77" fillId="0" borderId="13" xfId="0" applyNumberFormat="1" applyFont="1" applyBorder="1" applyAlignment="1">
      <alignment horizontal="left" vertical="center" wrapText="1"/>
    </xf>
    <xf numFmtId="3" fontId="77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vertical="center"/>
    </xf>
    <xf numFmtId="3" fontId="76" fillId="0" borderId="13" xfId="0" applyNumberFormat="1" applyFont="1" applyBorder="1" applyAlignment="1">
      <alignment horizontal="left" vertical="center" wrapText="1"/>
    </xf>
    <xf numFmtId="3" fontId="76" fillId="0" borderId="10" xfId="0" applyNumberFormat="1" applyFont="1" applyBorder="1" applyAlignment="1">
      <alignment horizontal="left" vertical="center"/>
    </xf>
    <xf numFmtId="3" fontId="77" fillId="0" borderId="13" xfId="0" applyNumberFormat="1" applyFont="1" applyBorder="1" applyAlignment="1">
      <alignment horizontal="left" vertical="center"/>
    </xf>
    <xf numFmtId="3" fontId="77" fillId="33" borderId="10" xfId="0" applyNumberFormat="1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vertical="center"/>
    </xf>
    <xf numFmtId="0" fontId="74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/>
    </xf>
    <xf numFmtId="0" fontId="81" fillId="33" borderId="10" xfId="0" applyFont="1" applyFill="1" applyBorder="1" applyAlignment="1">
      <alignment/>
    </xf>
    <xf numFmtId="0" fontId="77" fillId="33" borderId="10" xfId="0" applyFont="1" applyFill="1" applyBorder="1" applyAlignment="1">
      <alignment/>
    </xf>
    <xf numFmtId="0" fontId="76" fillId="0" borderId="0" xfId="0" applyFont="1" applyAlignment="1">
      <alignment horizontal="right"/>
    </xf>
    <xf numFmtId="0" fontId="93" fillId="0" borderId="0" xfId="0" applyFont="1" applyAlignment="1">
      <alignment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/>
    </xf>
    <xf numFmtId="0" fontId="80" fillId="33" borderId="10" xfId="0" applyFont="1" applyFill="1" applyBorder="1" applyAlignment="1">
      <alignment/>
    </xf>
    <xf numFmtId="0" fontId="77" fillId="0" borderId="0" xfId="0" applyFont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94" fillId="0" borderId="0" xfId="56" applyFont="1" applyFill="1" applyAlignment="1">
      <alignment horizontal="right"/>
    </xf>
    <xf numFmtId="0" fontId="67" fillId="0" borderId="0" xfId="56" applyFont="1" applyFill="1" applyAlignment="1">
      <alignment/>
    </xf>
    <xf numFmtId="0" fontId="67" fillId="0" borderId="0" xfId="56" applyFont="1" applyFill="1" applyAlignment="1">
      <alignment horizontal="right"/>
    </xf>
    <xf numFmtId="0" fontId="95" fillId="0" borderId="10" xfId="56" applyFont="1" applyFill="1" applyBorder="1" applyAlignment="1">
      <alignment horizontal="center" vertical="center"/>
    </xf>
    <xf numFmtId="0" fontId="95" fillId="0" borderId="10" xfId="56" applyFont="1" applyFill="1" applyBorder="1" applyAlignment="1">
      <alignment horizontal="center" vertical="center" wrapText="1"/>
    </xf>
    <xf numFmtId="0" fontId="94" fillId="0" borderId="10" xfId="56" applyFont="1" applyFill="1" applyBorder="1" applyAlignment="1">
      <alignment/>
    </xf>
    <xf numFmtId="3" fontId="94" fillId="0" borderId="10" xfId="56" applyNumberFormat="1" applyFont="1" applyFill="1" applyBorder="1" applyAlignment="1">
      <alignment/>
    </xf>
    <xf numFmtId="176" fontId="76" fillId="0" borderId="10" xfId="0" applyNumberFormat="1" applyFont="1" applyBorder="1" applyAlignment="1">
      <alignment/>
    </xf>
    <xf numFmtId="0" fontId="94" fillId="0" borderId="10" xfId="56" applyFont="1" applyFill="1" applyBorder="1" applyAlignment="1">
      <alignment vertical="center" wrapText="1"/>
    </xf>
    <xf numFmtId="0" fontId="96" fillId="0" borderId="10" xfId="56" applyFont="1" applyFill="1" applyBorder="1" applyAlignment="1">
      <alignment/>
    </xf>
    <xf numFmtId="3" fontId="96" fillId="0" borderId="10" xfId="56" applyNumberFormat="1" applyFont="1" applyFill="1" applyBorder="1" applyAlignment="1">
      <alignment/>
    </xf>
    <xf numFmtId="3" fontId="95" fillId="0" borderId="10" xfId="56" applyNumberFormat="1" applyFont="1" applyFill="1" applyBorder="1" applyAlignment="1">
      <alignment/>
    </xf>
    <xf numFmtId="0" fontId="97" fillId="0" borderId="0" xfId="56" applyFont="1" applyFill="1" applyAlignment="1">
      <alignment/>
    </xf>
    <xf numFmtId="0" fontId="94" fillId="0" borderId="0" xfId="56" applyFont="1" applyFill="1" applyAlignment="1">
      <alignment horizontal="left" vertical="center" wrapText="1"/>
    </xf>
    <xf numFmtId="0" fontId="67" fillId="0" borderId="0" xfId="56" applyFont="1" applyFill="1" applyAlignment="1">
      <alignment horizontal="center"/>
    </xf>
    <xf numFmtId="0" fontId="98" fillId="0" borderId="10" xfId="56" applyFont="1" applyFill="1" applyBorder="1" applyAlignment="1">
      <alignment horizontal="center" vertical="center"/>
    </xf>
    <xf numFmtId="3" fontId="97" fillId="0" borderId="10" xfId="56" applyNumberFormat="1" applyFont="1" applyFill="1" applyBorder="1" applyAlignment="1">
      <alignment horizontal="right"/>
    </xf>
    <xf numFmtId="0" fontId="96" fillId="0" borderId="10" xfId="56" applyFont="1" applyFill="1" applyBorder="1" applyAlignment="1">
      <alignment vertical="center" wrapText="1"/>
    </xf>
    <xf numFmtId="3" fontId="96" fillId="0" borderId="10" xfId="56" applyNumberFormat="1" applyFont="1" applyFill="1" applyBorder="1" applyAlignment="1">
      <alignment horizontal="right"/>
    </xf>
    <xf numFmtId="0" fontId="67" fillId="0" borderId="0" xfId="56" applyFont="1" applyFill="1" applyAlignment="1">
      <alignment vertical="center" wrapText="1"/>
    </xf>
    <xf numFmtId="0" fontId="67" fillId="0" borderId="0" xfId="56" applyFont="1" applyFill="1" applyAlignment="1">
      <alignment horizontal="left" vertical="center" wrapText="1"/>
    </xf>
    <xf numFmtId="0" fontId="0" fillId="0" borderId="0" xfId="0" applyAlignment="1">
      <alignment horizontal="right"/>
    </xf>
    <xf numFmtId="176" fontId="0" fillId="0" borderId="10" xfId="0" applyNumberFormat="1" applyBorder="1" applyAlignment="1">
      <alignment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176" fontId="77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94" fillId="0" borderId="0" xfId="0" applyFont="1" applyAlignment="1">
      <alignment horizontal="right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10" xfId="0" applyFont="1" applyBorder="1" applyAlignment="1">
      <alignment horizontal="center"/>
    </xf>
    <xf numFmtId="176" fontId="67" fillId="0" borderId="10" xfId="0" applyNumberFormat="1" applyFont="1" applyBorder="1" applyAlignment="1">
      <alignment/>
    </xf>
    <xf numFmtId="176" fontId="98" fillId="0" borderId="10" xfId="0" applyNumberFormat="1" applyFont="1" applyBorder="1" applyAlignment="1">
      <alignment/>
    </xf>
    <xf numFmtId="176" fontId="98" fillId="0" borderId="0" xfId="0" applyNumberFormat="1" applyFont="1" applyAlignment="1">
      <alignment/>
    </xf>
    <xf numFmtId="176" fontId="67" fillId="0" borderId="10" xfId="0" applyNumberFormat="1" applyFont="1" applyBorder="1" applyAlignment="1">
      <alignment horizontal="center"/>
    </xf>
    <xf numFmtId="0" fontId="98" fillId="0" borderId="10" xfId="0" applyFont="1" applyBorder="1" applyAlignment="1">
      <alignment/>
    </xf>
    <xf numFmtId="176" fontId="67" fillId="0" borderId="0" xfId="0" applyNumberFormat="1" applyFont="1" applyAlignment="1">
      <alignment/>
    </xf>
    <xf numFmtId="176" fontId="98" fillId="0" borderId="10" xfId="0" applyNumberFormat="1" applyFont="1" applyBorder="1" applyAlignment="1">
      <alignment horizontal="right"/>
    </xf>
    <xf numFmtId="0" fontId="98" fillId="0" borderId="0" xfId="0" applyFont="1" applyAlignment="1">
      <alignment/>
    </xf>
    <xf numFmtId="176" fontId="98" fillId="0" borderId="0" xfId="0" applyNumberFormat="1" applyFont="1" applyAlignment="1">
      <alignment horizontal="right"/>
    </xf>
    <xf numFmtId="0" fontId="98" fillId="0" borderId="0" xfId="0" applyFont="1" applyAlignment="1">
      <alignment horizontal="right"/>
    </xf>
    <xf numFmtId="3" fontId="76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0" fontId="76" fillId="0" borderId="0" xfId="0" applyFont="1" applyAlignment="1">
      <alignment vertical="center" wrapText="1"/>
    </xf>
    <xf numFmtId="3" fontId="76" fillId="0" borderId="0" xfId="0" applyNumberFormat="1" applyFont="1" applyAlignment="1">
      <alignment/>
    </xf>
    <xf numFmtId="0" fontId="75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0" fillId="0" borderId="17" xfId="0" applyFill="1" applyBorder="1" applyAlignment="1">
      <alignment/>
    </xf>
    <xf numFmtId="0" fontId="84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/>
    </xf>
    <xf numFmtId="0" fontId="7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79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left"/>
    </xf>
    <xf numFmtId="0" fontId="76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76" fillId="0" borderId="17" xfId="0" applyFont="1" applyFill="1" applyBorder="1" applyAlignment="1">
      <alignment horizontal="right"/>
    </xf>
    <xf numFmtId="0" fontId="84" fillId="0" borderId="1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left"/>
    </xf>
    <xf numFmtId="49" fontId="77" fillId="0" borderId="10" xfId="0" applyNumberFormat="1" applyFont="1" applyFill="1" applyBorder="1" applyAlignment="1">
      <alignment horizontal="left" vertical="center"/>
    </xf>
    <xf numFmtId="0" fontId="81" fillId="0" borderId="0" xfId="0" applyFont="1" applyAlignment="1">
      <alignment horizontal="center" wrapText="1"/>
    </xf>
    <xf numFmtId="0" fontId="74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82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174" fontId="8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00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wrapText="1"/>
    </xf>
    <xf numFmtId="0" fontId="80" fillId="0" borderId="10" xfId="0" applyFont="1" applyFill="1" applyBorder="1" applyAlignment="1">
      <alignment horizontal="left"/>
    </xf>
    <xf numFmtId="0" fontId="101" fillId="0" borderId="10" xfId="0" applyFont="1" applyFill="1" applyBorder="1" applyAlignment="1">
      <alignment horizontal="center"/>
    </xf>
    <xf numFmtId="0" fontId="80" fillId="0" borderId="0" xfId="0" applyFont="1" applyAlignment="1">
      <alignment horizontal="center" wrapText="1"/>
    </xf>
    <xf numFmtId="0" fontId="76" fillId="0" borderId="10" xfId="0" applyFont="1" applyFill="1" applyBorder="1" applyAlignment="1">
      <alignment horizontal="left" vertical="center"/>
    </xf>
    <xf numFmtId="49" fontId="76" fillId="0" borderId="10" xfId="0" applyNumberFormat="1" applyFont="1" applyFill="1" applyBorder="1" applyAlignment="1">
      <alignment horizontal="left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84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left" vertical="center" wrapText="1"/>
    </xf>
    <xf numFmtId="0" fontId="77" fillId="33" borderId="10" xfId="0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center" wrapText="1"/>
    </xf>
    <xf numFmtId="0" fontId="77" fillId="0" borderId="0" xfId="0" applyFont="1" applyAlignment="1">
      <alignment horizontal="center" vertical="center" wrapText="1"/>
    </xf>
    <xf numFmtId="0" fontId="94" fillId="0" borderId="0" xfId="56" applyFont="1" applyFill="1" applyAlignment="1">
      <alignment horizontal="left" vertical="center" wrapText="1"/>
    </xf>
    <xf numFmtId="0" fontId="80" fillId="0" borderId="0" xfId="0" applyFont="1" applyAlignment="1">
      <alignment horizontal="center" vertical="center" wrapText="1"/>
    </xf>
    <xf numFmtId="0" fontId="98" fillId="0" borderId="0" xfId="56" applyFont="1" applyFill="1" applyAlignment="1">
      <alignment horizontal="center"/>
    </xf>
    <xf numFmtId="0" fontId="98" fillId="0" borderId="0" xfId="56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80" fillId="0" borderId="0" xfId="0" applyFont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94" fillId="0" borderId="0" xfId="0" applyFont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103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left"/>
    </xf>
    <xf numFmtId="0" fontId="98" fillId="0" borderId="10" xfId="0" applyFont="1" applyFill="1" applyBorder="1" applyAlignment="1">
      <alignment/>
    </xf>
    <xf numFmtId="0" fontId="76" fillId="0" borderId="0" xfId="0" applyFont="1" applyAlignment="1">
      <alignment horizontal="left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ading" xfId="49"/>
    <cellStyle name="Heading1" xfId="50"/>
    <cellStyle name="Hivatkozott cella" xfId="51"/>
    <cellStyle name="Jegyzet" xfId="52"/>
    <cellStyle name="Jó" xfId="53"/>
    <cellStyle name="Kimenet" xfId="54"/>
    <cellStyle name="Magyarázó szöveg" xfId="55"/>
    <cellStyle name="Normál_Munka6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3984375" style="0" customWidth="1"/>
    <col min="3" max="3" width="33.3984375" style="0" customWidth="1"/>
    <col min="4" max="4" width="13.3984375" style="0" customWidth="1"/>
    <col min="5" max="5" width="6.09765625" style="0" customWidth="1"/>
    <col min="6" max="6" width="41.69921875" style="0" customWidth="1"/>
    <col min="7" max="7" width="14" style="0" customWidth="1"/>
  </cols>
  <sheetData>
    <row r="3" spans="6:7" ht="12" customHeight="1">
      <c r="F3" s="1"/>
      <c r="G3" s="2" t="s">
        <v>0</v>
      </c>
    </row>
    <row r="4" spans="1:7" ht="14.25">
      <c r="A4" s="268" t="s">
        <v>1</v>
      </c>
      <c r="B4" s="268"/>
      <c r="C4" s="268"/>
      <c r="D4" s="268"/>
      <c r="E4" s="268"/>
      <c r="F4" s="268"/>
      <c r="G4" s="268"/>
    </row>
    <row r="5" spans="1:7" ht="14.25">
      <c r="A5" s="269">
        <v>2020</v>
      </c>
      <c r="B5" s="269"/>
      <c r="C5" s="269"/>
      <c r="D5" s="269"/>
      <c r="E5" s="269"/>
      <c r="F5" s="269"/>
      <c r="G5" s="269"/>
    </row>
    <row r="6" spans="1:7" ht="14.25">
      <c r="A6" s="3"/>
      <c r="B6" s="3"/>
      <c r="C6" s="3"/>
      <c r="D6" s="3"/>
      <c r="E6" s="3"/>
      <c r="F6" s="3"/>
      <c r="G6" s="3"/>
    </row>
    <row r="7" spans="1:7" ht="12" customHeight="1">
      <c r="A7" s="270"/>
      <c r="B7" s="270"/>
      <c r="C7" s="270"/>
      <c r="D7" s="4"/>
      <c r="E7" s="270"/>
      <c r="F7" s="270"/>
      <c r="G7" s="5" t="s">
        <v>2</v>
      </c>
    </row>
    <row r="8" spans="1:7" ht="14.25" customHeight="1">
      <c r="A8" s="271" t="s">
        <v>3</v>
      </c>
      <c r="B8" s="271"/>
      <c r="C8" s="271"/>
      <c r="D8" s="271"/>
      <c r="E8" s="271" t="s">
        <v>4</v>
      </c>
      <c r="F8" s="271"/>
      <c r="G8" s="271"/>
    </row>
    <row r="9" spans="1:7" ht="14.25">
      <c r="A9" s="272" t="s">
        <v>5</v>
      </c>
      <c r="B9" s="272"/>
      <c r="C9" s="272"/>
      <c r="D9" s="6" t="s">
        <v>6</v>
      </c>
      <c r="E9" s="272" t="s">
        <v>5</v>
      </c>
      <c r="F9" s="272"/>
      <c r="G9" s="6" t="s">
        <v>6</v>
      </c>
    </row>
    <row r="10" spans="1:7" ht="12" customHeight="1">
      <c r="A10" s="273" t="s">
        <v>7</v>
      </c>
      <c r="B10" s="273"/>
      <c r="C10" s="273"/>
      <c r="D10" s="7">
        <v>250783417</v>
      </c>
      <c r="E10" s="273" t="s">
        <v>8</v>
      </c>
      <c r="F10" s="273"/>
      <c r="G10" s="7">
        <v>341098753</v>
      </c>
    </row>
    <row r="11" spans="1:7" ht="12" customHeight="1">
      <c r="A11" s="274" t="s">
        <v>9</v>
      </c>
      <c r="B11" s="274"/>
      <c r="C11" s="274"/>
      <c r="D11" s="7">
        <v>439850000</v>
      </c>
      <c r="E11" s="274" t="s">
        <v>10</v>
      </c>
      <c r="F11" s="274"/>
      <c r="G11" s="7">
        <v>56568537</v>
      </c>
    </row>
    <row r="12" spans="1:7" ht="12" customHeight="1">
      <c r="A12" s="8" t="s">
        <v>11</v>
      </c>
      <c r="B12" s="9"/>
      <c r="C12" s="10"/>
      <c r="D12" s="7">
        <v>38896741</v>
      </c>
      <c r="E12" s="273" t="s">
        <v>12</v>
      </c>
      <c r="F12" s="273"/>
      <c r="G12" s="7">
        <v>175020794</v>
      </c>
    </row>
    <row r="13" spans="1:7" ht="12" customHeight="1">
      <c r="A13" s="8" t="s">
        <v>13</v>
      </c>
      <c r="B13" s="9"/>
      <c r="C13" s="10"/>
      <c r="D13" s="7">
        <v>2014538</v>
      </c>
      <c r="E13" s="273" t="s">
        <v>14</v>
      </c>
      <c r="F13" s="273"/>
      <c r="G13" s="7">
        <v>16600000</v>
      </c>
    </row>
    <row r="14" spans="1:7" ht="12" customHeight="1">
      <c r="A14" s="275"/>
      <c r="B14" s="275"/>
      <c r="C14" s="275"/>
      <c r="D14" s="7"/>
      <c r="E14" s="273" t="s">
        <v>15</v>
      </c>
      <c r="F14" s="273"/>
      <c r="G14" s="7">
        <v>424449950</v>
      </c>
    </row>
    <row r="15" spans="1:7" ht="12" customHeight="1">
      <c r="A15" s="275"/>
      <c r="B15" s="275"/>
      <c r="C15" s="275"/>
      <c r="D15" s="7"/>
      <c r="E15" s="276" t="s">
        <v>16</v>
      </c>
      <c r="F15" s="276"/>
      <c r="G15" s="7">
        <v>269942083</v>
      </c>
    </row>
    <row r="16" spans="1:7" ht="12" customHeight="1">
      <c r="A16" s="275"/>
      <c r="B16" s="275"/>
      <c r="C16" s="275"/>
      <c r="D16" s="7"/>
      <c r="E16" s="11"/>
      <c r="F16" s="12" t="s">
        <v>17</v>
      </c>
      <c r="G16" s="13">
        <v>269942083</v>
      </c>
    </row>
    <row r="17" spans="1:7" ht="12" customHeight="1">
      <c r="A17" s="275"/>
      <c r="B17" s="275"/>
      <c r="C17" s="275"/>
      <c r="D17" s="7"/>
      <c r="E17" s="276" t="s">
        <v>18</v>
      </c>
      <c r="F17" s="276"/>
      <c r="G17" s="13"/>
    </row>
    <row r="18" spans="1:7" ht="12" customHeight="1">
      <c r="A18" s="277" t="s">
        <v>19</v>
      </c>
      <c r="B18" s="277"/>
      <c r="C18" s="277"/>
      <c r="D18" s="14">
        <f>SUM(D10:D17)</f>
        <v>731544696</v>
      </c>
      <c r="E18" s="277" t="s">
        <v>20</v>
      </c>
      <c r="F18" s="277"/>
      <c r="G18" s="14">
        <f>SUM(G10:G14)</f>
        <v>1013738034</v>
      </c>
    </row>
    <row r="19" spans="1:7" ht="12" customHeight="1">
      <c r="A19" s="275"/>
      <c r="B19" s="275"/>
      <c r="C19" s="275"/>
      <c r="D19" s="7"/>
      <c r="E19" s="275"/>
      <c r="F19" s="275"/>
      <c r="G19" s="7"/>
    </row>
    <row r="20" spans="1:7" ht="12" customHeight="1">
      <c r="A20" s="274" t="s">
        <v>21</v>
      </c>
      <c r="B20" s="274"/>
      <c r="C20" s="274"/>
      <c r="D20" s="7">
        <v>1214437</v>
      </c>
      <c r="E20" s="273" t="s">
        <v>22</v>
      </c>
      <c r="F20" s="273"/>
      <c r="G20" s="7">
        <v>198149442</v>
      </c>
    </row>
    <row r="21" spans="1:7" ht="12" customHeight="1">
      <c r="A21" s="274" t="s">
        <v>23</v>
      </c>
      <c r="B21" s="274"/>
      <c r="C21" s="274"/>
      <c r="D21" s="7">
        <v>0</v>
      </c>
      <c r="E21" s="273" t="s">
        <v>24</v>
      </c>
      <c r="F21" s="273"/>
      <c r="G21" s="7">
        <v>7500000</v>
      </c>
    </row>
    <row r="22" spans="1:7" ht="12" customHeight="1">
      <c r="A22" s="273" t="s">
        <v>25</v>
      </c>
      <c r="B22" s="273"/>
      <c r="C22" s="273"/>
      <c r="D22" s="7">
        <v>932684</v>
      </c>
      <c r="E22" s="273" t="s">
        <v>26</v>
      </c>
      <c r="F22" s="273"/>
      <c r="G22" s="7">
        <v>94400000</v>
      </c>
    </row>
    <row r="23" spans="1:7" ht="12" customHeight="1">
      <c r="A23" s="277" t="s">
        <v>27</v>
      </c>
      <c r="B23" s="277"/>
      <c r="C23" s="277"/>
      <c r="D23" s="14">
        <f>SUM(D20:D22)</f>
        <v>2147121</v>
      </c>
      <c r="E23" s="277" t="s">
        <v>28</v>
      </c>
      <c r="F23" s="277"/>
      <c r="G23" s="14">
        <f>SUM(G20:G22)</f>
        <v>300049442</v>
      </c>
    </row>
    <row r="24" spans="1:7" ht="12" customHeight="1">
      <c r="A24" s="275"/>
      <c r="B24" s="275"/>
      <c r="C24" s="275"/>
      <c r="D24" s="7"/>
      <c r="E24" s="275"/>
      <c r="F24" s="275"/>
      <c r="G24" s="7"/>
    </row>
    <row r="25" spans="1:7" ht="12" customHeight="1">
      <c r="A25" s="278" t="s">
        <v>29</v>
      </c>
      <c r="B25" s="278"/>
      <c r="C25" s="278"/>
      <c r="D25" s="14">
        <f>D18+D23</f>
        <v>733691817</v>
      </c>
      <c r="E25" s="277" t="s">
        <v>30</v>
      </c>
      <c r="F25" s="277"/>
      <c r="G25" s="14">
        <f>G18+G23</f>
        <v>1313787476</v>
      </c>
    </row>
    <row r="26" spans="1:7" ht="12" customHeight="1">
      <c r="A26" s="275"/>
      <c r="B26" s="275"/>
      <c r="C26" s="275"/>
      <c r="D26" s="7"/>
      <c r="E26" s="15"/>
      <c r="F26" s="16"/>
      <c r="G26" s="7"/>
    </row>
    <row r="27" spans="1:7" ht="12" customHeight="1">
      <c r="A27" s="277" t="s">
        <v>31</v>
      </c>
      <c r="B27" s="277"/>
      <c r="C27" s="277"/>
      <c r="D27" s="14">
        <v>826158199</v>
      </c>
      <c r="E27" s="277" t="s">
        <v>32</v>
      </c>
      <c r="F27" s="277"/>
      <c r="G27" s="14">
        <v>246062540</v>
      </c>
    </row>
    <row r="28" spans="1:7" ht="12" customHeight="1">
      <c r="A28" s="276" t="s">
        <v>33</v>
      </c>
      <c r="B28" s="276"/>
      <c r="C28" s="276"/>
      <c r="D28" s="7">
        <v>585764162</v>
      </c>
      <c r="E28" s="275"/>
      <c r="F28" s="275"/>
      <c r="G28" s="7"/>
    </row>
    <row r="29" spans="1:7" ht="12" customHeight="1">
      <c r="A29" s="275"/>
      <c r="B29" s="275"/>
      <c r="C29" s="275"/>
      <c r="D29" s="7"/>
      <c r="E29" s="275"/>
      <c r="F29" s="275"/>
      <c r="G29" s="7"/>
    </row>
    <row r="30" spans="1:7" ht="12.75" customHeight="1">
      <c r="A30" s="279" t="s">
        <v>34</v>
      </c>
      <c r="B30" s="279"/>
      <c r="C30" s="279"/>
      <c r="D30" s="14">
        <f>D25+D27</f>
        <v>1559850016</v>
      </c>
      <c r="E30" s="279" t="s">
        <v>35</v>
      </c>
      <c r="F30" s="279"/>
      <c r="G30" s="14">
        <f>G25+G27</f>
        <v>1559850016</v>
      </c>
    </row>
  </sheetData>
  <sheetProtection/>
  <mergeCells count="46">
    <mergeCell ref="A30:C30"/>
    <mergeCell ref="E30:F30"/>
    <mergeCell ref="A26:C26"/>
    <mergeCell ref="A27:C27"/>
    <mergeCell ref="E27:F27"/>
    <mergeCell ref="A28:C28"/>
    <mergeCell ref="E28:F28"/>
    <mergeCell ref="A29:C29"/>
    <mergeCell ref="E29:F29"/>
    <mergeCell ref="A23:C23"/>
    <mergeCell ref="E23:F23"/>
    <mergeCell ref="A24:C24"/>
    <mergeCell ref="E24:F24"/>
    <mergeCell ref="A25:C25"/>
    <mergeCell ref="E25:F25"/>
    <mergeCell ref="A20:C20"/>
    <mergeCell ref="E20:F20"/>
    <mergeCell ref="A21:C21"/>
    <mergeCell ref="E21:F21"/>
    <mergeCell ref="A22:C22"/>
    <mergeCell ref="E22:F22"/>
    <mergeCell ref="A16:C16"/>
    <mergeCell ref="A17:C17"/>
    <mergeCell ref="E17:F17"/>
    <mergeCell ref="A18:C18"/>
    <mergeCell ref="E18:F18"/>
    <mergeCell ref="A19:C19"/>
    <mergeCell ref="E19:F19"/>
    <mergeCell ref="E12:F12"/>
    <mergeCell ref="E13:F13"/>
    <mergeCell ref="A14:C14"/>
    <mergeCell ref="E14:F14"/>
    <mergeCell ref="A15:C15"/>
    <mergeCell ref="E15:F15"/>
    <mergeCell ref="A9:C9"/>
    <mergeCell ref="E9:F9"/>
    <mergeCell ref="A10:C10"/>
    <mergeCell ref="E10:F10"/>
    <mergeCell ref="A11:C11"/>
    <mergeCell ref="E11:F11"/>
    <mergeCell ref="A4:G4"/>
    <mergeCell ref="A5:G5"/>
    <mergeCell ref="A7:C7"/>
    <mergeCell ref="E7:F7"/>
    <mergeCell ref="A8:D8"/>
    <mergeCell ref="E8:G8"/>
  </mergeCells>
  <printOptions/>
  <pageMargins left="0.590157480314961" right="0.3299212598425201" top="0.5551181102362199" bottom="0.5708661417322829" header="0.259842519685039" footer="0.275590551181102"/>
  <pageSetup fitToHeight="0" fitToWidth="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8984375" style="0" customWidth="1"/>
    <col min="5" max="5" width="9.19921875" style="0" customWidth="1"/>
    <col min="6" max="6" width="11.3984375" style="0" customWidth="1"/>
    <col min="7" max="8" width="11.59765625" style="0" customWidth="1"/>
    <col min="9" max="9" width="10.69921875" style="0" customWidth="1"/>
    <col min="10" max="10" width="11.5" style="0" customWidth="1"/>
    <col min="11" max="11" width="9.5" style="99" bestFit="1" customWidth="1"/>
  </cols>
  <sheetData>
    <row r="1" spans="1:11" ht="14.25">
      <c r="A1" s="280" t="s">
        <v>188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4.25">
      <c r="A2" s="281" t="s">
        <v>180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4.25">
      <c r="A4" s="282" t="s">
        <v>39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2.75" customHeight="1">
      <c r="A5" s="272" t="s">
        <v>40</v>
      </c>
      <c r="B5" s="272"/>
      <c r="C5" s="272"/>
      <c r="D5" s="272"/>
      <c r="E5" s="291" t="s">
        <v>181</v>
      </c>
      <c r="F5" s="291"/>
      <c r="G5" s="291"/>
      <c r="H5" s="291"/>
      <c r="I5" s="291"/>
      <c r="J5" s="291"/>
      <c r="K5" s="291"/>
    </row>
    <row r="6" spans="1:11" ht="22.5">
      <c r="A6" s="272"/>
      <c r="B6" s="272"/>
      <c r="C6" s="272"/>
      <c r="D6" s="272"/>
      <c r="E6" s="98" t="s">
        <v>189</v>
      </c>
      <c r="F6" s="98" t="s">
        <v>190</v>
      </c>
      <c r="G6" s="98" t="s">
        <v>191</v>
      </c>
      <c r="H6" s="98" t="s">
        <v>192</v>
      </c>
      <c r="I6" s="98" t="s">
        <v>193</v>
      </c>
      <c r="J6" s="98" t="s">
        <v>194</v>
      </c>
      <c r="K6" s="6" t="s">
        <v>44</v>
      </c>
    </row>
    <row r="7" spans="1:11" ht="12.75" customHeight="1">
      <c r="A7" s="284" t="s">
        <v>45</v>
      </c>
      <c r="B7" s="284"/>
      <c r="C7" s="284"/>
      <c r="D7" s="284"/>
      <c r="E7" s="19"/>
      <c r="F7" s="19"/>
      <c r="G7" s="19"/>
      <c r="H7" s="19"/>
      <c r="I7" s="19"/>
      <c r="J7" s="19"/>
      <c r="K7" s="14">
        <f aca="true" t="shared" si="0" ref="K7:K39">SUM(E7:J7)</f>
        <v>0</v>
      </c>
    </row>
    <row r="8" spans="1:11" ht="14.25">
      <c r="A8" s="273" t="s">
        <v>173</v>
      </c>
      <c r="B8" s="273"/>
      <c r="C8" s="273"/>
      <c r="D8" s="273"/>
      <c r="E8" s="7"/>
      <c r="F8" s="7"/>
      <c r="G8" s="7"/>
      <c r="H8" s="7"/>
      <c r="I8" s="7"/>
      <c r="J8" s="7"/>
      <c r="K8" s="14">
        <f t="shared" si="0"/>
        <v>0</v>
      </c>
    </row>
    <row r="9" spans="1:11" ht="21.75" customHeight="1">
      <c r="A9" s="274" t="s">
        <v>174</v>
      </c>
      <c r="B9" s="274"/>
      <c r="C9" s="274"/>
      <c r="D9" s="274"/>
      <c r="E9" s="7"/>
      <c r="F9" s="7"/>
      <c r="G9" s="7"/>
      <c r="H9" s="7"/>
      <c r="I9" s="7"/>
      <c r="J9" s="7"/>
      <c r="K9" s="14">
        <f t="shared" si="0"/>
        <v>0</v>
      </c>
    </row>
    <row r="10" spans="1:11" ht="14.25">
      <c r="A10" s="273" t="s">
        <v>175</v>
      </c>
      <c r="B10" s="273"/>
      <c r="C10" s="273"/>
      <c r="D10" s="273"/>
      <c r="E10" s="7"/>
      <c r="F10" s="7"/>
      <c r="G10" s="7"/>
      <c r="H10" s="7"/>
      <c r="I10" s="7"/>
      <c r="J10" s="7"/>
      <c r="K10" s="14">
        <f t="shared" si="0"/>
        <v>0</v>
      </c>
    </row>
    <row r="11" spans="1:11" ht="12.75" customHeight="1">
      <c r="A11" s="273" t="s">
        <v>176</v>
      </c>
      <c r="B11" s="273"/>
      <c r="C11" s="273"/>
      <c r="D11" s="273"/>
      <c r="E11" s="7"/>
      <c r="F11" s="7"/>
      <c r="G11" s="7"/>
      <c r="H11" s="7"/>
      <c r="I11" s="7"/>
      <c r="J11" s="7"/>
      <c r="K11" s="14">
        <f t="shared" si="0"/>
        <v>0</v>
      </c>
    </row>
    <row r="12" spans="1:11" ht="12.75" customHeight="1">
      <c r="A12" s="273" t="s">
        <v>49</v>
      </c>
      <c r="B12" s="273"/>
      <c r="C12" s="273"/>
      <c r="D12" s="273"/>
      <c r="E12" s="7"/>
      <c r="F12" s="7"/>
      <c r="G12" s="7"/>
      <c r="H12" s="7"/>
      <c r="I12" s="7"/>
      <c r="J12" s="7"/>
      <c r="K12" s="14">
        <f t="shared" si="0"/>
        <v>0</v>
      </c>
    </row>
    <row r="13" spans="1:11" ht="23.25" customHeight="1">
      <c r="A13" s="274" t="s">
        <v>51</v>
      </c>
      <c r="B13" s="274"/>
      <c r="C13" s="274"/>
      <c r="D13" s="274"/>
      <c r="E13" s="7"/>
      <c r="F13" s="7"/>
      <c r="G13" s="7"/>
      <c r="H13" s="7"/>
      <c r="I13" s="7"/>
      <c r="J13" s="7"/>
      <c r="K13" s="14">
        <f t="shared" si="0"/>
        <v>0</v>
      </c>
    </row>
    <row r="14" spans="1:11" ht="23.25" customHeight="1">
      <c r="A14" s="274" t="s">
        <v>52</v>
      </c>
      <c r="B14" s="274"/>
      <c r="C14" s="274"/>
      <c r="D14" s="274"/>
      <c r="E14" s="7"/>
      <c r="F14" s="7"/>
      <c r="G14" s="7"/>
      <c r="H14" s="7"/>
      <c r="I14" s="7"/>
      <c r="J14" s="7"/>
      <c r="K14" s="14">
        <f t="shared" si="0"/>
        <v>0</v>
      </c>
    </row>
    <row r="15" spans="1:11" ht="22.5" customHeight="1">
      <c r="A15" s="274" t="s">
        <v>53</v>
      </c>
      <c r="B15" s="274"/>
      <c r="C15" s="274"/>
      <c r="D15" s="274"/>
      <c r="E15" s="7"/>
      <c r="F15" s="7"/>
      <c r="G15" s="7"/>
      <c r="H15" s="7"/>
      <c r="I15" s="7"/>
      <c r="J15" s="7"/>
      <c r="K15" s="14">
        <f t="shared" si="0"/>
        <v>0</v>
      </c>
    </row>
    <row r="16" spans="1:11" ht="12.75" customHeight="1">
      <c r="A16" s="274" t="s">
        <v>54</v>
      </c>
      <c r="B16" s="274"/>
      <c r="C16" s="274"/>
      <c r="D16" s="274"/>
      <c r="E16" s="7"/>
      <c r="F16" s="7"/>
      <c r="G16" s="7">
        <v>15600000</v>
      </c>
      <c r="H16" s="7">
        <v>11300100</v>
      </c>
      <c r="I16" s="7">
        <v>298800</v>
      </c>
      <c r="J16" s="7">
        <v>0</v>
      </c>
      <c r="K16" s="14">
        <f t="shared" si="0"/>
        <v>27198900</v>
      </c>
    </row>
    <row r="17" spans="1:11" ht="12.75" customHeight="1">
      <c r="A17" s="278" t="s">
        <v>55</v>
      </c>
      <c r="B17" s="278"/>
      <c r="C17" s="278"/>
      <c r="D17" s="278"/>
      <c r="E17" s="7"/>
      <c r="F17" s="7"/>
      <c r="G17" s="14">
        <f>SUM(G7:G16)</f>
        <v>15600000</v>
      </c>
      <c r="H17" s="14">
        <f>SUM(H7:H16)</f>
        <v>11300100</v>
      </c>
      <c r="I17" s="14">
        <f>SUM(I7:I16)</f>
        <v>298800</v>
      </c>
      <c r="J17" s="14">
        <f>SUM(J7:J16)</f>
        <v>0</v>
      </c>
      <c r="K17" s="14">
        <f t="shared" si="0"/>
        <v>27198900</v>
      </c>
    </row>
    <row r="18" spans="1:11" ht="12.75" customHeight="1">
      <c r="A18" s="275"/>
      <c r="B18" s="275"/>
      <c r="C18" s="275"/>
      <c r="D18" s="275"/>
      <c r="E18" s="7"/>
      <c r="F18" s="7"/>
      <c r="G18" s="7"/>
      <c r="H18" s="7"/>
      <c r="I18" s="7"/>
      <c r="J18" s="7"/>
      <c r="K18" s="14">
        <f t="shared" si="0"/>
        <v>0</v>
      </c>
    </row>
    <row r="19" spans="1:11" ht="14.25">
      <c r="A19" s="285" t="s">
        <v>56</v>
      </c>
      <c r="B19" s="285"/>
      <c r="C19" s="285"/>
      <c r="D19" s="285"/>
      <c r="E19" s="7"/>
      <c r="F19" s="7"/>
      <c r="G19" s="7"/>
      <c r="H19" s="7"/>
      <c r="I19" s="7"/>
      <c r="J19" s="7">
        <v>0</v>
      </c>
      <c r="K19" s="14">
        <f t="shared" si="0"/>
        <v>0</v>
      </c>
    </row>
    <row r="20" spans="1:11" ht="12.75" customHeight="1">
      <c r="A20" s="275"/>
      <c r="B20" s="275"/>
      <c r="C20" s="275"/>
      <c r="D20" s="275"/>
      <c r="E20" s="14">
        <v>0</v>
      </c>
      <c r="F20" s="7">
        <v>0</v>
      </c>
      <c r="G20" s="7"/>
      <c r="H20" s="14"/>
      <c r="I20" s="7"/>
      <c r="J20" s="7">
        <v>0</v>
      </c>
      <c r="K20" s="14">
        <f t="shared" si="0"/>
        <v>0</v>
      </c>
    </row>
    <row r="21" spans="1:11" ht="12.75" customHeight="1">
      <c r="A21" s="273" t="s">
        <v>57</v>
      </c>
      <c r="B21" s="273"/>
      <c r="C21" s="273"/>
      <c r="D21" s="273"/>
      <c r="E21" s="7"/>
      <c r="F21" s="7"/>
      <c r="G21" s="7"/>
      <c r="H21" s="7"/>
      <c r="I21" s="7"/>
      <c r="J21" s="7"/>
      <c r="K21" s="14">
        <f t="shared" si="0"/>
        <v>0</v>
      </c>
    </row>
    <row r="22" spans="1:11" ht="12.75" customHeight="1">
      <c r="A22" s="274" t="s">
        <v>58</v>
      </c>
      <c r="B22" s="274"/>
      <c r="C22" s="274"/>
      <c r="D22" s="274"/>
      <c r="E22" s="7">
        <v>4194840</v>
      </c>
      <c r="F22" s="7">
        <v>700000</v>
      </c>
      <c r="G22" s="7">
        <v>0</v>
      </c>
      <c r="H22" s="7">
        <v>0</v>
      </c>
      <c r="I22" s="7">
        <v>0</v>
      </c>
      <c r="J22" s="7">
        <v>3600000</v>
      </c>
      <c r="K22" s="14">
        <f t="shared" si="0"/>
        <v>8494840</v>
      </c>
    </row>
    <row r="23" spans="1:11" ht="14.25">
      <c r="A23" s="273" t="s">
        <v>59</v>
      </c>
      <c r="B23" s="273"/>
      <c r="C23" s="273"/>
      <c r="D23" s="273"/>
      <c r="E23" s="7">
        <v>0</v>
      </c>
      <c r="F23" s="7">
        <v>0</v>
      </c>
      <c r="G23" s="7"/>
      <c r="H23" s="7">
        <v>0</v>
      </c>
      <c r="I23" s="7"/>
      <c r="J23" s="7">
        <v>0</v>
      </c>
      <c r="K23" s="14">
        <f t="shared" si="0"/>
        <v>0</v>
      </c>
    </row>
    <row r="24" spans="1:11" ht="14.25">
      <c r="A24" s="273" t="s">
        <v>60</v>
      </c>
      <c r="B24" s="273"/>
      <c r="C24" s="273"/>
      <c r="D24" s="273"/>
      <c r="E24" s="7"/>
      <c r="F24" s="7"/>
      <c r="G24" s="7"/>
      <c r="H24" s="7"/>
      <c r="I24" s="7"/>
      <c r="J24" s="7"/>
      <c r="K24" s="14">
        <f t="shared" si="0"/>
        <v>0</v>
      </c>
    </row>
    <row r="25" spans="1:11" ht="12.75" customHeight="1">
      <c r="A25" s="273" t="s">
        <v>177</v>
      </c>
      <c r="B25" s="273"/>
      <c r="C25" s="273"/>
      <c r="D25" s="273"/>
      <c r="E25" s="7"/>
      <c r="F25" s="7"/>
      <c r="G25" s="7"/>
      <c r="H25" s="7"/>
      <c r="I25" s="7"/>
      <c r="J25" s="7"/>
      <c r="K25" s="14">
        <f t="shared" si="0"/>
        <v>0</v>
      </c>
    </row>
    <row r="26" spans="1:11" ht="12.75" customHeight="1">
      <c r="A26" s="273" t="s">
        <v>62</v>
      </c>
      <c r="B26" s="273"/>
      <c r="C26" s="273"/>
      <c r="D26" s="273"/>
      <c r="E26" s="7">
        <v>1132607</v>
      </c>
      <c r="F26" s="7">
        <v>0</v>
      </c>
      <c r="G26" s="7"/>
      <c r="H26" s="7">
        <v>0</v>
      </c>
      <c r="I26" s="7">
        <v>0</v>
      </c>
      <c r="J26" s="7"/>
      <c r="K26" s="14">
        <f t="shared" si="0"/>
        <v>1132607</v>
      </c>
    </row>
    <row r="27" spans="1:11" ht="14.25">
      <c r="A27" s="273" t="s">
        <v>178</v>
      </c>
      <c r="B27" s="273"/>
      <c r="C27" s="273"/>
      <c r="D27" s="273"/>
      <c r="E27" s="7"/>
      <c r="F27" s="7">
        <v>2000000</v>
      </c>
      <c r="G27" s="7">
        <v>0</v>
      </c>
      <c r="H27" s="7"/>
      <c r="I27" s="7"/>
      <c r="J27" s="7"/>
      <c r="K27" s="14">
        <f t="shared" si="0"/>
        <v>2000000</v>
      </c>
    </row>
    <row r="28" spans="1:11" ht="14.25">
      <c r="A28" s="273" t="s">
        <v>64</v>
      </c>
      <c r="B28" s="273"/>
      <c r="C28" s="273"/>
      <c r="D28" s="273"/>
      <c r="E28" s="14"/>
      <c r="F28" s="7">
        <v>200000</v>
      </c>
      <c r="G28" s="7">
        <v>0</v>
      </c>
      <c r="H28" s="14"/>
      <c r="I28" s="7"/>
      <c r="J28" s="7"/>
      <c r="K28" s="14">
        <f t="shared" si="0"/>
        <v>200000</v>
      </c>
    </row>
    <row r="29" spans="1:11" ht="14.25">
      <c r="A29" s="273" t="s">
        <v>65</v>
      </c>
      <c r="B29" s="273"/>
      <c r="C29" s="273"/>
      <c r="D29" s="273"/>
      <c r="E29" s="14"/>
      <c r="F29" s="7"/>
      <c r="G29" s="7"/>
      <c r="H29" s="14"/>
      <c r="I29" s="7"/>
      <c r="J29" s="7"/>
      <c r="K29" s="14">
        <f t="shared" si="0"/>
        <v>0</v>
      </c>
    </row>
    <row r="30" spans="1:11" ht="14.25">
      <c r="A30" s="273" t="s">
        <v>66</v>
      </c>
      <c r="B30" s="273"/>
      <c r="C30" s="273"/>
      <c r="D30" s="273"/>
      <c r="E30" s="7"/>
      <c r="F30" s="7"/>
      <c r="G30" s="7"/>
      <c r="H30" s="7"/>
      <c r="I30" s="7"/>
      <c r="J30" s="7"/>
      <c r="K30" s="14">
        <f t="shared" si="0"/>
        <v>0</v>
      </c>
    </row>
    <row r="31" spans="1:11" ht="14.25">
      <c r="A31" s="273" t="s">
        <v>67</v>
      </c>
      <c r="B31" s="273"/>
      <c r="C31" s="273"/>
      <c r="D31" s="273"/>
      <c r="E31" s="23"/>
      <c r="F31" s="23"/>
      <c r="G31" s="7">
        <v>0</v>
      </c>
      <c r="H31" s="23"/>
      <c r="I31" s="23"/>
      <c r="J31" s="23"/>
      <c r="K31" s="14">
        <f t="shared" si="0"/>
        <v>0</v>
      </c>
    </row>
    <row r="32" spans="1:11" ht="12.75" customHeight="1">
      <c r="A32" s="277" t="s">
        <v>68</v>
      </c>
      <c r="B32" s="277"/>
      <c r="C32" s="277"/>
      <c r="D32" s="277"/>
      <c r="E32" s="14">
        <f aca="true" t="shared" si="1" ref="E32:J32">SUM(E21:E31)</f>
        <v>5327447</v>
      </c>
      <c r="F32" s="14">
        <f t="shared" si="1"/>
        <v>2900000</v>
      </c>
      <c r="G32" s="14">
        <f t="shared" si="1"/>
        <v>0</v>
      </c>
      <c r="H32" s="14">
        <f t="shared" si="1"/>
        <v>0</v>
      </c>
      <c r="I32" s="14">
        <f t="shared" si="1"/>
        <v>0</v>
      </c>
      <c r="J32" s="14">
        <f t="shared" si="1"/>
        <v>3600000</v>
      </c>
      <c r="K32" s="14">
        <f t="shared" si="0"/>
        <v>11827447</v>
      </c>
    </row>
    <row r="33" spans="1:11" ht="12.75" customHeight="1">
      <c r="A33" s="275"/>
      <c r="B33" s="275"/>
      <c r="C33" s="275"/>
      <c r="D33" s="275"/>
      <c r="E33" s="23"/>
      <c r="F33" s="23"/>
      <c r="G33" s="23"/>
      <c r="H33" s="23"/>
      <c r="I33" s="23"/>
      <c r="J33" s="23"/>
      <c r="K33" s="14">
        <f t="shared" si="0"/>
        <v>0</v>
      </c>
    </row>
    <row r="34" spans="1:11" ht="24.75" customHeight="1">
      <c r="A34" s="274" t="s">
        <v>69</v>
      </c>
      <c r="B34" s="274"/>
      <c r="C34" s="274"/>
      <c r="D34" s="274"/>
      <c r="E34" s="23"/>
      <c r="F34" s="23"/>
      <c r="G34" s="23"/>
      <c r="H34" s="23"/>
      <c r="I34" s="23"/>
      <c r="J34" s="23"/>
      <c r="K34" s="14">
        <f t="shared" si="0"/>
        <v>0</v>
      </c>
    </row>
    <row r="35" spans="1:11" ht="23.25" customHeight="1">
      <c r="A35" s="274" t="s">
        <v>70</v>
      </c>
      <c r="B35" s="274"/>
      <c r="C35" s="274"/>
      <c r="D35" s="274"/>
      <c r="E35" s="23"/>
      <c r="F35" s="23"/>
      <c r="G35" s="7">
        <v>0</v>
      </c>
      <c r="H35" s="23"/>
      <c r="I35" s="23"/>
      <c r="J35" s="23"/>
      <c r="K35" s="14">
        <f t="shared" si="0"/>
        <v>0</v>
      </c>
    </row>
    <row r="36" spans="1:11" ht="14.25">
      <c r="A36" s="273" t="s">
        <v>71</v>
      </c>
      <c r="B36" s="273"/>
      <c r="C36" s="273"/>
      <c r="D36" s="273"/>
      <c r="E36" s="23"/>
      <c r="F36" s="23"/>
      <c r="G36" s="7">
        <v>0</v>
      </c>
      <c r="H36" s="23"/>
      <c r="I36" s="23"/>
      <c r="J36" s="23"/>
      <c r="K36" s="14">
        <f t="shared" si="0"/>
        <v>0</v>
      </c>
    </row>
    <row r="37" spans="1:11" ht="14.25">
      <c r="A37" s="277" t="s">
        <v>72</v>
      </c>
      <c r="B37" s="277"/>
      <c r="C37" s="277"/>
      <c r="D37" s="277"/>
      <c r="E37" s="68"/>
      <c r="F37" s="68"/>
      <c r="G37" s="14">
        <f>SUM(G34:G36)</f>
        <v>0</v>
      </c>
      <c r="H37" s="68"/>
      <c r="I37" s="68"/>
      <c r="J37" s="68"/>
      <c r="K37" s="14">
        <f t="shared" si="0"/>
        <v>0</v>
      </c>
    </row>
    <row r="38" spans="1:11" ht="14.25">
      <c r="A38" s="275"/>
      <c r="B38" s="275"/>
      <c r="C38" s="275"/>
      <c r="D38" s="275"/>
      <c r="E38" s="68"/>
      <c r="F38" s="68"/>
      <c r="G38" s="68"/>
      <c r="H38" s="68"/>
      <c r="I38" s="68"/>
      <c r="J38" s="68"/>
      <c r="K38" s="14">
        <f t="shared" si="0"/>
        <v>0</v>
      </c>
    </row>
    <row r="39" spans="1:11" ht="14.25">
      <c r="A39" s="277" t="s">
        <v>73</v>
      </c>
      <c r="B39" s="277"/>
      <c r="C39" s="277"/>
      <c r="D39" s="277"/>
      <c r="E39" s="14">
        <f aca="true" t="shared" si="2" ref="E39:J39">E17+E19+E32+E37</f>
        <v>5327447</v>
      </c>
      <c r="F39" s="14">
        <f t="shared" si="2"/>
        <v>2900000</v>
      </c>
      <c r="G39" s="14">
        <f t="shared" si="2"/>
        <v>15600000</v>
      </c>
      <c r="H39" s="14">
        <f t="shared" si="2"/>
        <v>11300100</v>
      </c>
      <c r="I39" s="14">
        <f t="shared" si="2"/>
        <v>298800</v>
      </c>
      <c r="J39" s="14">
        <f t="shared" si="2"/>
        <v>3600000</v>
      </c>
      <c r="K39" s="14">
        <f t="shared" si="0"/>
        <v>39026347</v>
      </c>
    </row>
  </sheetData>
  <sheetProtection/>
  <mergeCells count="39">
    <mergeCell ref="A37:D37"/>
    <mergeCell ref="A38:D38"/>
    <mergeCell ref="A39:D39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K1"/>
    <mergeCell ref="A2:K2"/>
    <mergeCell ref="A3:K3"/>
    <mergeCell ref="A4:K4"/>
    <mergeCell ref="A5:D6"/>
    <mergeCell ref="E5:K5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landscape" pageOrder="overThenDown" paperSize="9" scale="8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8984375" style="0" customWidth="1"/>
    <col min="5" max="5" width="11.8984375" style="0" customWidth="1"/>
    <col min="6" max="7" width="11.59765625" style="0" customWidth="1"/>
    <col min="8" max="8" width="4.8984375" style="0" customWidth="1"/>
    <col min="9" max="9" width="13.19921875" style="99" customWidth="1"/>
  </cols>
  <sheetData>
    <row r="1" spans="1:9" ht="14.25">
      <c r="A1" s="280" t="s">
        <v>195</v>
      </c>
      <c r="B1" s="280"/>
      <c r="C1" s="280"/>
      <c r="D1" s="280"/>
      <c r="E1" s="280"/>
      <c r="F1" s="280"/>
      <c r="G1" s="280"/>
      <c r="H1" s="280"/>
      <c r="I1" s="280"/>
    </row>
    <row r="2" spans="1:9" ht="14.25">
      <c r="A2" s="281" t="s">
        <v>180</v>
      </c>
      <c r="B2" s="281"/>
      <c r="C2" s="281"/>
      <c r="D2" s="281"/>
      <c r="E2" s="281"/>
      <c r="F2" s="281"/>
      <c r="G2" s="281"/>
      <c r="H2" s="281"/>
      <c r="I2" s="281"/>
    </row>
    <row r="3" spans="1:9" ht="14.25">
      <c r="A3" s="281" t="s">
        <v>181</v>
      </c>
      <c r="B3" s="281"/>
      <c r="C3" s="281"/>
      <c r="D3" s="281"/>
      <c r="E3" s="281"/>
      <c r="F3" s="281"/>
      <c r="G3" s="281"/>
      <c r="H3" s="281"/>
      <c r="I3" s="281"/>
    </row>
    <row r="4" spans="1:9" ht="14.25">
      <c r="A4" s="282" t="s">
        <v>39</v>
      </c>
      <c r="B4" s="282"/>
      <c r="C4" s="282"/>
      <c r="D4" s="282"/>
      <c r="E4" s="282"/>
      <c r="F4" s="282"/>
      <c r="G4" s="282"/>
      <c r="H4" s="282"/>
      <c r="I4" s="282"/>
    </row>
    <row r="5" spans="1:9" ht="12.75" customHeight="1">
      <c r="A5" s="272" t="s">
        <v>40</v>
      </c>
      <c r="B5" s="272"/>
      <c r="C5" s="272"/>
      <c r="D5" s="272"/>
      <c r="E5" s="275"/>
      <c r="F5" s="275"/>
      <c r="G5" s="275"/>
      <c r="H5" s="275"/>
      <c r="I5" s="275"/>
    </row>
    <row r="6" spans="1:9" ht="22.5">
      <c r="A6" s="272"/>
      <c r="B6" s="272"/>
      <c r="C6" s="272"/>
      <c r="D6" s="272"/>
      <c r="E6" s="98" t="s">
        <v>196</v>
      </c>
      <c r="F6" s="98" t="s">
        <v>197</v>
      </c>
      <c r="G6" s="98" t="s">
        <v>198</v>
      </c>
      <c r="H6" s="100"/>
      <c r="I6" s="6" t="s">
        <v>44</v>
      </c>
    </row>
    <row r="7" spans="1:9" ht="12.75" customHeight="1">
      <c r="A7" s="284" t="s">
        <v>45</v>
      </c>
      <c r="B7" s="284"/>
      <c r="C7" s="284"/>
      <c r="D7" s="284"/>
      <c r="E7" s="19"/>
      <c r="F7" s="19"/>
      <c r="G7" s="19"/>
      <c r="H7" s="19"/>
      <c r="I7" s="14">
        <f aca="true" t="shared" si="0" ref="I7:I16">SUM(E7:H7)</f>
        <v>0</v>
      </c>
    </row>
    <row r="8" spans="1:9" ht="14.25">
      <c r="A8" s="273" t="s">
        <v>173</v>
      </c>
      <c r="B8" s="273"/>
      <c r="C8" s="273"/>
      <c r="D8" s="273"/>
      <c r="E8" s="7"/>
      <c r="F8" s="7">
        <v>0</v>
      </c>
      <c r="G8" s="7"/>
      <c r="H8" s="7"/>
      <c r="I8" s="14">
        <f t="shared" si="0"/>
        <v>0</v>
      </c>
    </row>
    <row r="9" spans="1:9" ht="21.75" customHeight="1">
      <c r="A9" s="274" t="s">
        <v>174</v>
      </c>
      <c r="B9" s="274"/>
      <c r="C9" s="274"/>
      <c r="D9" s="274"/>
      <c r="E9" s="7"/>
      <c r="F9" s="7">
        <v>0</v>
      </c>
      <c r="G9" s="7"/>
      <c r="H9" s="7"/>
      <c r="I9" s="14">
        <f t="shared" si="0"/>
        <v>0</v>
      </c>
    </row>
    <row r="10" spans="1:9" ht="14.25">
      <c r="A10" s="273" t="s">
        <v>175</v>
      </c>
      <c r="B10" s="273"/>
      <c r="C10" s="273"/>
      <c r="D10" s="273"/>
      <c r="E10" s="7"/>
      <c r="F10" s="7">
        <v>0</v>
      </c>
      <c r="G10" s="7"/>
      <c r="H10" s="7"/>
      <c r="I10" s="14">
        <f t="shared" si="0"/>
        <v>0</v>
      </c>
    </row>
    <row r="11" spans="1:9" ht="12.75" customHeight="1">
      <c r="A11" s="273" t="s">
        <v>176</v>
      </c>
      <c r="B11" s="273"/>
      <c r="C11" s="273"/>
      <c r="D11" s="273"/>
      <c r="E11" s="7"/>
      <c r="F11" s="7"/>
      <c r="G11" s="7"/>
      <c r="H11" s="7"/>
      <c r="I11" s="14">
        <f t="shared" si="0"/>
        <v>0</v>
      </c>
    </row>
    <row r="12" spans="1:9" ht="12.75" customHeight="1">
      <c r="A12" s="273" t="s">
        <v>49</v>
      </c>
      <c r="B12" s="273"/>
      <c r="C12" s="273"/>
      <c r="D12" s="273"/>
      <c r="E12" s="7"/>
      <c r="F12" s="7"/>
      <c r="G12" s="7"/>
      <c r="H12" s="7"/>
      <c r="I12" s="14">
        <f t="shared" si="0"/>
        <v>0</v>
      </c>
    </row>
    <row r="13" spans="1:9" ht="23.25" customHeight="1">
      <c r="A13" s="274" t="s">
        <v>51</v>
      </c>
      <c r="B13" s="274"/>
      <c r="C13" s="274"/>
      <c r="D13" s="274"/>
      <c r="E13" s="7"/>
      <c r="F13" s="7"/>
      <c r="G13" s="7"/>
      <c r="H13" s="7"/>
      <c r="I13" s="14">
        <f t="shared" si="0"/>
        <v>0</v>
      </c>
    </row>
    <row r="14" spans="1:9" ht="23.25" customHeight="1">
      <c r="A14" s="274" t="s">
        <v>52</v>
      </c>
      <c r="B14" s="274"/>
      <c r="C14" s="274"/>
      <c r="D14" s="274"/>
      <c r="E14" s="7"/>
      <c r="F14" s="7"/>
      <c r="G14" s="7"/>
      <c r="H14" s="7"/>
      <c r="I14" s="14">
        <f t="shared" si="0"/>
        <v>0</v>
      </c>
    </row>
    <row r="15" spans="1:9" ht="22.5" customHeight="1">
      <c r="A15" s="274" t="s">
        <v>53</v>
      </c>
      <c r="B15" s="274"/>
      <c r="C15" s="274"/>
      <c r="D15" s="274"/>
      <c r="E15" s="7"/>
      <c r="F15" s="7"/>
      <c r="G15" s="7"/>
      <c r="H15" s="7"/>
      <c r="I15" s="14">
        <f t="shared" si="0"/>
        <v>0</v>
      </c>
    </row>
    <row r="16" spans="1:9" ht="12.75" customHeight="1">
      <c r="A16" s="274" t="s">
        <v>54</v>
      </c>
      <c r="B16" s="274"/>
      <c r="C16" s="274"/>
      <c r="D16" s="274"/>
      <c r="E16" s="7">
        <v>0</v>
      </c>
      <c r="F16" s="7"/>
      <c r="G16" s="7"/>
      <c r="H16" s="7"/>
      <c r="I16" s="14">
        <f t="shared" si="0"/>
        <v>0</v>
      </c>
    </row>
    <row r="17" spans="1:9" ht="12.75" customHeight="1">
      <c r="A17" s="278" t="s">
        <v>55</v>
      </c>
      <c r="B17" s="278"/>
      <c r="C17" s="278"/>
      <c r="D17" s="278"/>
      <c r="E17" s="14">
        <f>SUM(E7:E16)</f>
        <v>0</v>
      </c>
      <c r="F17" s="14">
        <f>SUM(F7:F16)</f>
        <v>0</v>
      </c>
      <c r="G17" s="14">
        <f>SUM(G7:G16)</f>
        <v>0</v>
      </c>
      <c r="H17" s="14">
        <f>SUM(H7:H16)</f>
        <v>0</v>
      </c>
      <c r="I17" s="14">
        <f>SUM(I7:I16)</f>
        <v>0</v>
      </c>
    </row>
    <row r="18" spans="1:9" ht="12.75" customHeight="1">
      <c r="A18" s="275"/>
      <c r="B18" s="275"/>
      <c r="C18" s="275"/>
      <c r="D18" s="275"/>
      <c r="E18" s="7"/>
      <c r="F18" s="7"/>
      <c r="G18" s="7"/>
      <c r="H18" s="7"/>
      <c r="I18" s="14"/>
    </row>
    <row r="19" spans="1:9" ht="14.25">
      <c r="A19" s="285" t="s">
        <v>56</v>
      </c>
      <c r="B19" s="285"/>
      <c r="C19" s="285"/>
      <c r="D19" s="285"/>
      <c r="E19" s="7"/>
      <c r="F19" s="7"/>
      <c r="G19" s="7">
        <v>439850000</v>
      </c>
      <c r="H19" s="7"/>
      <c r="I19" s="14">
        <f>SUM(E19:H19)</f>
        <v>439850000</v>
      </c>
    </row>
    <row r="20" spans="1:9" ht="12.75" customHeight="1">
      <c r="A20" s="275"/>
      <c r="B20" s="275"/>
      <c r="C20" s="275"/>
      <c r="D20" s="275"/>
      <c r="E20" s="14"/>
      <c r="F20" s="14"/>
      <c r="G20" s="7"/>
      <c r="H20" s="7"/>
      <c r="I20" s="14"/>
    </row>
    <row r="21" spans="1:9" ht="12.75" customHeight="1">
      <c r="A21" s="273" t="s">
        <v>57</v>
      </c>
      <c r="B21" s="273"/>
      <c r="C21" s="273"/>
      <c r="D21" s="273"/>
      <c r="E21" s="7"/>
      <c r="F21" s="7"/>
      <c r="G21" s="7"/>
      <c r="H21" s="7"/>
      <c r="I21" s="14">
        <f aca="true" t="shared" si="1" ref="I21:I31">SUM(E21:H21)</f>
        <v>0</v>
      </c>
    </row>
    <row r="22" spans="1:9" ht="12.75" customHeight="1">
      <c r="A22" s="274" t="s">
        <v>58</v>
      </c>
      <c r="B22" s="274"/>
      <c r="C22" s="274"/>
      <c r="D22" s="274"/>
      <c r="E22" s="7">
        <v>600000</v>
      </c>
      <c r="F22" s="7">
        <v>800000</v>
      </c>
      <c r="G22" s="7"/>
      <c r="H22" s="7">
        <v>0</v>
      </c>
      <c r="I22" s="14">
        <f t="shared" si="1"/>
        <v>1400000</v>
      </c>
    </row>
    <row r="23" spans="1:9" ht="14.25">
      <c r="A23" s="273" t="s">
        <v>59</v>
      </c>
      <c r="B23" s="273"/>
      <c r="C23" s="273"/>
      <c r="D23" s="273"/>
      <c r="E23" s="7">
        <v>0</v>
      </c>
      <c r="F23" s="7">
        <v>0</v>
      </c>
      <c r="G23" s="7"/>
      <c r="H23" s="7"/>
      <c r="I23" s="14">
        <f t="shared" si="1"/>
        <v>0</v>
      </c>
    </row>
    <row r="24" spans="1:9" ht="14.25">
      <c r="A24" s="273" t="s">
        <v>60</v>
      </c>
      <c r="B24" s="273"/>
      <c r="C24" s="273"/>
      <c r="D24" s="273"/>
      <c r="E24" s="7"/>
      <c r="F24" s="7"/>
      <c r="G24" s="7"/>
      <c r="H24" s="7"/>
      <c r="I24" s="14">
        <f t="shared" si="1"/>
        <v>0</v>
      </c>
    </row>
    <row r="25" spans="1:9" ht="12.75" customHeight="1">
      <c r="A25" s="273" t="s">
        <v>177</v>
      </c>
      <c r="B25" s="273"/>
      <c r="C25" s="273"/>
      <c r="D25" s="273"/>
      <c r="E25" s="7"/>
      <c r="F25" s="7"/>
      <c r="G25" s="7"/>
      <c r="H25" s="7">
        <v>0</v>
      </c>
      <c r="I25" s="14">
        <f t="shared" si="1"/>
        <v>0</v>
      </c>
    </row>
    <row r="26" spans="1:9" ht="12.75" customHeight="1">
      <c r="A26" s="273" t="s">
        <v>62</v>
      </c>
      <c r="B26" s="273"/>
      <c r="C26" s="273"/>
      <c r="D26" s="273"/>
      <c r="E26" s="7">
        <v>135000</v>
      </c>
      <c r="F26" s="7"/>
      <c r="G26" s="7"/>
      <c r="H26" s="7">
        <v>0</v>
      </c>
      <c r="I26" s="14">
        <f t="shared" si="1"/>
        <v>135000</v>
      </c>
    </row>
    <row r="27" spans="1:9" ht="14.25">
      <c r="A27" s="273" t="s">
        <v>178</v>
      </c>
      <c r="B27" s="273"/>
      <c r="C27" s="273"/>
      <c r="D27" s="273"/>
      <c r="E27" s="7"/>
      <c r="F27" s="7"/>
      <c r="G27" s="7"/>
      <c r="H27" s="7"/>
      <c r="I27" s="14">
        <f t="shared" si="1"/>
        <v>0</v>
      </c>
    </row>
    <row r="28" spans="1:9" ht="14.25">
      <c r="A28" s="273" t="s">
        <v>64</v>
      </c>
      <c r="B28" s="273"/>
      <c r="C28" s="273"/>
      <c r="D28" s="273"/>
      <c r="E28" s="14"/>
      <c r="F28" s="14"/>
      <c r="G28" s="7"/>
      <c r="H28" s="7">
        <v>0</v>
      </c>
      <c r="I28" s="14">
        <f t="shared" si="1"/>
        <v>0</v>
      </c>
    </row>
    <row r="29" spans="1:9" ht="14.25">
      <c r="A29" s="273" t="s">
        <v>65</v>
      </c>
      <c r="B29" s="273"/>
      <c r="C29" s="273"/>
      <c r="D29" s="273"/>
      <c r="E29" s="14"/>
      <c r="F29" s="14"/>
      <c r="G29" s="7"/>
      <c r="H29" s="7"/>
      <c r="I29" s="14">
        <f t="shared" si="1"/>
        <v>0</v>
      </c>
    </row>
    <row r="30" spans="1:9" ht="14.25">
      <c r="A30" s="273" t="s">
        <v>66</v>
      </c>
      <c r="B30" s="273"/>
      <c r="C30" s="273"/>
      <c r="D30" s="273"/>
      <c r="E30" s="7"/>
      <c r="F30" s="7"/>
      <c r="G30" s="7"/>
      <c r="H30" s="7"/>
      <c r="I30" s="14">
        <f t="shared" si="1"/>
        <v>0</v>
      </c>
    </row>
    <row r="31" spans="1:9" ht="14.25">
      <c r="A31" s="273" t="s">
        <v>67</v>
      </c>
      <c r="B31" s="273"/>
      <c r="C31" s="273"/>
      <c r="D31" s="273"/>
      <c r="E31" s="23"/>
      <c r="F31" s="23"/>
      <c r="G31" s="23"/>
      <c r="H31" s="23"/>
      <c r="I31" s="14">
        <f t="shared" si="1"/>
        <v>0</v>
      </c>
    </row>
    <row r="32" spans="1:9" ht="12.75" customHeight="1">
      <c r="A32" s="277" t="s">
        <v>68</v>
      </c>
      <c r="B32" s="277"/>
      <c r="C32" s="277"/>
      <c r="D32" s="277"/>
      <c r="E32" s="14">
        <f>SUM(E21:E31)</f>
        <v>735000</v>
      </c>
      <c r="F32" s="14">
        <f>SUM(F21:F31)</f>
        <v>800000</v>
      </c>
      <c r="G32" s="14">
        <f>SUM(G21:G31)</f>
        <v>0</v>
      </c>
      <c r="H32" s="14">
        <f>SUM(H21:H31)</f>
        <v>0</v>
      </c>
      <c r="I32" s="14">
        <f>SUM(I21:I31)</f>
        <v>1535000</v>
      </c>
    </row>
    <row r="33" spans="1:9" ht="12.75" customHeight="1">
      <c r="A33" s="275"/>
      <c r="B33" s="275"/>
      <c r="C33" s="275"/>
      <c r="D33" s="275"/>
      <c r="E33" s="23"/>
      <c r="F33" s="23"/>
      <c r="G33" s="23"/>
      <c r="H33" s="23"/>
      <c r="I33" s="14"/>
    </row>
    <row r="34" spans="1:9" ht="24.75" customHeight="1">
      <c r="A34" s="274" t="s">
        <v>69</v>
      </c>
      <c r="B34" s="274"/>
      <c r="C34" s="274"/>
      <c r="D34" s="274"/>
      <c r="E34" s="23"/>
      <c r="F34" s="23"/>
      <c r="G34" s="23"/>
      <c r="H34" s="23"/>
      <c r="I34" s="14">
        <f>SUM(E34:H34)</f>
        <v>0</v>
      </c>
    </row>
    <row r="35" spans="1:9" ht="23.25" customHeight="1">
      <c r="A35" s="274" t="s">
        <v>70</v>
      </c>
      <c r="B35" s="274"/>
      <c r="C35" s="274"/>
      <c r="D35" s="274"/>
      <c r="E35" s="23"/>
      <c r="F35" s="23"/>
      <c r="G35" s="23"/>
      <c r="H35" s="23"/>
      <c r="I35" s="14">
        <f>SUM(E35:H35)</f>
        <v>0</v>
      </c>
    </row>
    <row r="36" spans="1:9" ht="14.25">
      <c r="A36" s="273" t="s">
        <v>71</v>
      </c>
      <c r="B36" s="273"/>
      <c r="C36" s="273"/>
      <c r="D36" s="273"/>
      <c r="E36" s="23"/>
      <c r="F36" s="23"/>
      <c r="G36" s="23"/>
      <c r="H36" s="23"/>
      <c r="I36" s="14">
        <f>SUM(E36:H36)</f>
        <v>0</v>
      </c>
    </row>
    <row r="37" spans="1:9" ht="14.25">
      <c r="A37" s="277" t="s">
        <v>72</v>
      </c>
      <c r="B37" s="277"/>
      <c r="C37" s="277"/>
      <c r="D37" s="277"/>
      <c r="E37" s="68"/>
      <c r="F37" s="68"/>
      <c r="G37" s="68"/>
      <c r="H37" s="68"/>
      <c r="I37" s="14">
        <f>SUM(E37:H37)</f>
        <v>0</v>
      </c>
    </row>
    <row r="38" spans="1:9" ht="14.25">
      <c r="A38" s="275"/>
      <c r="B38" s="275"/>
      <c r="C38" s="275"/>
      <c r="D38" s="275"/>
      <c r="E38" s="68"/>
      <c r="F38" s="68"/>
      <c r="G38" s="68"/>
      <c r="H38" s="68"/>
      <c r="I38" s="14"/>
    </row>
    <row r="39" spans="1:9" ht="14.25">
      <c r="A39" s="277" t="s">
        <v>73</v>
      </c>
      <c r="B39" s="277"/>
      <c r="C39" s="277"/>
      <c r="D39" s="277"/>
      <c r="E39" s="14">
        <f>E17+E19+E32+E37</f>
        <v>735000</v>
      </c>
      <c r="F39" s="14">
        <f>F17+F19+F32+F37</f>
        <v>800000</v>
      </c>
      <c r="G39" s="14">
        <f>G17+G19+G32+G37</f>
        <v>439850000</v>
      </c>
      <c r="H39" s="14">
        <f>H17+H19+H32+H37</f>
        <v>0</v>
      </c>
      <c r="I39" s="14">
        <f>I17+I19+I32+I37</f>
        <v>441385000</v>
      </c>
    </row>
  </sheetData>
  <sheetProtection/>
  <mergeCells count="39">
    <mergeCell ref="A37:D37"/>
    <mergeCell ref="A38:D38"/>
    <mergeCell ref="A39:D39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I1"/>
    <mergeCell ref="A2:I2"/>
    <mergeCell ref="A3:I3"/>
    <mergeCell ref="A4:I4"/>
    <mergeCell ref="A5:D6"/>
    <mergeCell ref="E5:I5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landscape" pageOrder="overThenDown" paperSize="9" scale="8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8984375" style="0" customWidth="1"/>
    <col min="5" max="5" width="10.8984375" style="0" customWidth="1"/>
    <col min="6" max="6" width="10.69921875" style="0" customWidth="1"/>
    <col min="7" max="7" width="11.59765625" style="0" customWidth="1"/>
    <col min="8" max="8" width="10" style="0" customWidth="1"/>
    <col min="9" max="9" width="8.8984375" style="0" customWidth="1"/>
    <col min="10" max="10" width="8.59765625" style="0" customWidth="1"/>
    <col min="11" max="11" width="8.19921875" style="0" customWidth="1"/>
    <col min="12" max="12" width="13.19921875" style="99" customWidth="1"/>
  </cols>
  <sheetData>
    <row r="2" spans="1:12" ht="14.25">
      <c r="A2" s="280" t="s">
        <v>199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</row>
    <row r="3" spans="1:12" ht="14.25">
      <c r="A3" s="281" t="s">
        <v>180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</row>
    <row r="4" spans="1:12" ht="14.25">
      <c r="A4" s="281" t="s">
        <v>181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</row>
    <row r="5" spans="1:12" ht="14.25">
      <c r="A5" s="282" t="s">
        <v>39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</row>
    <row r="6" spans="1:12" ht="12.75" customHeight="1">
      <c r="A6" s="272" t="s">
        <v>40</v>
      </c>
      <c r="B6" s="272"/>
      <c r="C6" s="272"/>
      <c r="D6" s="272"/>
      <c r="E6" s="291" t="s">
        <v>181</v>
      </c>
      <c r="F6" s="291"/>
      <c r="G6" s="291"/>
      <c r="H6" s="291"/>
      <c r="I6" s="291"/>
      <c r="J6" s="291"/>
      <c r="K6" s="291"/>
      <c r="L6" s="291"/>
    </row>
    <row r="7" spans="1:12" ht="14.25">
      <c r="A7" s="272"/>
      <c r="B7" s="272"/>
      <c r="C7" s="272"/>
      <c r="D7" s="272"/>
      <c r="E7" s="98" t="s">
        <v>200</v>
      </c>
      <c r="F7" s="98" t="s">
        <v>201</v>
      </c>
      <c r="G7" s="98" t="s">
        <v>202</v>
      </c>
      <c r="H7" s="100"/>
      <c r="I7" s="100"/>
      <c r="J7" s="100"/>
      <c r="K7" s="100"/>
      <c r="L7" s="6" t="s">
        <v>44</v>
      </c>
    </row>
    <row r="8" spans="1:12" ht="12.75" customHeight="1">
      <c r="A8" s="284" t="s">
        <v>45</v>
      </c>
      <c r="B8" s="284"/>
      <c r="C8" s="284"/>
      <c r="D8" s="284"/>
      <c r="E8" s="19"/>
      <c r="F8" s="19"/>
      <c r="G8" s="19"/>
      <c r="H8" s="19"/>
      <c r="I8" s="19"/>
      <c r="J8" s="19"/>
      <c r="K8" s="19"/>
      <c r="L8" s="14">
        <f aca="true" t="shared" si="0" ref="L8:L17">SUM(E8:K8)</f>
        <v>0</v>
      </c>
    </row>
    <row r="9" spans="1:12" ht="14.25">
      <c r="A9" s="273" t="s">
        <v>173</v>
      </c>
      <c r="B9" s="273"/>
      <c r="C9" s="273"/>
      <c r="D9" s="273"/>
      <c r="E9" s="7">
        <v>75222600</v>
      </c>
      <c r="F9" s="7"/>
      <c r="G9" s="7">
        <v>0</v>
      </c>
      <c r="H9" s="7"/>
      <c r="I9" s="7"/>
      <c r="J9" s="7"/>
      <c r="K9" s="7"/>
      <c r="L9" s="14">
        <f t="shared" si="0"/>
        <v>75222600</v>
      </c>
    </row>
    <row r="10" spans="1:12" ht="21.75" customHeight="1">
      <c r="A10" s="274" t="s">
        <v>174</v>
      </c>
      <c r="B10" s="274"/>
      <c r="C10" s="274"/>
      <c r="D10" s="274"/>
      <c r="E10" s="7">
        <v>63392202</v>
      </c>
      <c r="F10" s="7"/>
      <c r="G10" s="7">
        <v>0</v>
      </c>
      <c r="H10" s="7"/>
      <c r="I10" s="7"/>
      <c r="J10" s="7"/>
      <c r="K10" s="7"/>
      <c r="L10" s="14">
        <f t="shared" si="0"/>
        <v>63392202</v>
      </c>
    </row>
    <row r="11" spans="1:12" ht="12.75" customHeight="1">
      <c r="A11" s="273" t="s">
        <v>175</v>
      </c>
      <c r="B11" s="273"/>
      <c r="C11" s="273"/>
      <c r="D11" s="273"/>
      <c r="E11" s="7">
        <v>3477780</v>
      </c>
      <c r="F11" s="7"/>
      <c r="G11" s="7">
        <v>0</v>
      </c>
      <c r="H11" s="7"/>
      <c r="I11" s="7"/>
      <c r="J11" s="7"/>
      <c r="K11" s="7"/>
      <c r="L11" s="14">
        <f t="shared" si="0"/>
        <v>3477780</v>
      </c>
    </row>
    <row r="12" spans="1:12" ht="12.75" customHeight="1">
      <c r="A12" s="273" t="s">
        <v>176</v>
      </c>
      <c r="B12" s="273"/>
      <c r="C12" s="273"/>
      <c r="D12" s="273"/>
      <c r="E12" s="7"/>
      <c r="F12" s="7"/>
      <c r="G12" s="7"/>
      <c r="H12" s="7"/>
      <c r="I12" s="7"/>
      <c r="J12" s="7"/>
      <c r="K12" s="7"/>
      <c r="L12" s="14">
        <f t="shared" si="0"/>
        <v>0</v>
      </c>
    </row>
    <row r="13" spans="1:12" ht="12.75" customHeight="1">
      <c r="A13" s="273" t="s">
        <v>49</v>
      </c>
      <c r="B13" s="273"/>
      <c r="C13" s="273"/>
      <c r="D13" s="273"/>
      <c r="E13" s="7"/>
      <c r="F13" s="7"/>
      <c r="G13" s="7"/>
      <c r="H13" s="7"/>
      <c r="I13" s="7"/>
      <c r="J13" s="7"/>
      <c r="K13" s="7"/>
      <c r="L13" s="14">
        <f t="shared" si="0"/>
        <v>0</v>
      </c>
    </row>
    <row r="14" spans="1:12" ht="23.25" customHeight="1">
      <c r="A14" s="274" t="s">
        <v>51</v>
      </c>
      <c r="B14" s="274"/>
      <c r="C14" s="274"/>
      <c r="D14" s="274"/>
      <c r="E14" s="7"/>
      <c r="F14" s="7"/>
      <c r="G14" s="7"/>
      <c r="H14" s="7"/>
      <c r="I14" s="7"/>
      <c r="J14" s="7"/>
      <c r="K14" s="7"/>
      <c r="L14" s="14">
        <f t="shared" si="0"/>
        <v>0</v>
      </c>
    </row>
    <row r="15" spans="1:12" ht="23.25" customHeight="1">
      <c r="A15" s="274" t="s">
        <v>52</v>
      </c>
      <c r="B15" s="274"/>
      <c r="C15" s="274"/>
      <c r="D15" s="274"/>
      <c r="E15" s="7"/>
      <c r="F15" s="7"/>
      <c r="G15" s="7"/>
      <c r="H15" s="7"/>
      <c r="I15" s="7"/>
      <c r="J15" s="7"/>
      <c r="K15" s="7"/>
      <c r="L15" s="14">
        <f t="shared" si="0"/>
        <v>0</v>
      </c>
    </row>
    <row r="16" spans="1:12" ht="22.5" customHeight="1">
      <c r="A16" s="274" t="s">
        <v>53</v>
      </c>
      <c r="B16" s="274"/>
      <c r="C16" s="274"/>
      <c r="D16" s="274"/>
      <c r="E16" s="7"/>
      <c r="F16" s="7"/>
      <c r="G16" s="7"/>
      <c r="H16" s="7"/>
      <c r="I16" s="7"/>
      <c r="J16" s="7"/>
      <c r="K16" s="7"/>
      <c r="L16" s="14">
        <f t="shared" si="0"/>
        <v>0</v>
      </c>
    </row>
    <row r="17" spans="1:12" ht="12.75" customHeight="1">
      <c r="A17" s="274" t="s">
        <v>54</v>
      </c>
      <c r="B17" s="274"/>
      <c r="C17" s="274"/>
      <c r="D17" s="274"/>
      <c r="E17" s="7">
        <v>80411935</v>
      </c>
      <c r="F17" s="7">
        <v>27198900</v>
      </c>
      <c r="G17" s="7">
        <v>0</v>
      </c>
      <c r="H17" s="7"/>
      <c r="I17" s="7"/>
      <c r="J17" s="7"/>
      <c r="K17" s="7"/>
      <c r="L17" s="14">
        <f t="shared" si="0"/>
        <v>107610835</v>
      </c>
    </row>
    <row r="18" spans="1:12" ht="12.75" customHeight="1">
      <c r="A18" s="278" t="s">
        <v>55</v>
      </c>
      <c r="B18" s="278"/>
      <c r="C18" s="278"/>
      <c r="D18" s="278"/>
      <c r="E18" s="14">
        <f>SUM(E8:E17)</f>
        <v>222504517</v>
      </c>
      <c r="F18" s="14">
        <f>SUM(F8:F17)</f>
        <v>27198900</v>
      </c>
      <c r="G18" s="14">
        <f>SUM(G8:G17)</f>
        <v>0</v>
      </c>
      <c r="H18" s="14">
        <f>SUM(H8:H17)</f>
        <v>0</v>
      </c>
      <c r="I18" s="14"/>
      <c r="J18" s="14">
        <f>SUM(J8:J17)</f>
        <v>0</v>
      </c>
      <c r="K18" s="14">
        <f>SUM(K8:K17)</f>
        <v>0</v>
      </c>
      <c r="L18" s="14">
        <f>SUM(L8:L17)</f>
        <v>249703417</v>
      </c>
    </row>
    <row r="19" spans="1:12" ht="12.75" customHeight="1">
      <c r="A19" s="275"/>
      <c r="B19" s="275"/>
      <c r="C19" s="275"/>
      <c r="D19" s="275"/>
      <c r="E19" s="7"/>
      <c r="F19" s="7"/>
      <c r="G19" s="7"/>
      <c r="H19" s="7"/>
      <c r="I19" s="7"/>
      <c r="J19" s="7"/>
      <c r="K19" s="7"/>
      <c r="L19" s="14"/>
    </row>
    <row r="20" spans="1:12" ht="12.75" customHeight="1">
      <c r="A20" s="285" t="s">
        <v>56</v>
      </c>
      <c r="B20" s="285"/>
      <c r="C20" s="285"/>
      <c r="D20" s="285"/>
      <c r="E20" s="7"/>
      <c r="F20" s="7"/>
      <c r="G20" s="7">
        <v>439850000</v>
      </c>
      <c r="H20" s="7"/>
      <c r="I20" s="7"/>
      <c r="J20" s="7"/>
      <c r="K20" s="7"/>
      <c r="L20" s="14">
        <f>SUM(E20:K20)</f>
        <v>439850000</v>
      </c>
    </row>
    <row r="21" spans="1:12" ht="12.75" customHeight="1">
      <c r="A21" s="275"/>
      <c r="B21" s="275"/>
      <c r="C21" s="275"/>
      <c r="D21" s="275"/>
      <c r="E21" s="14"/>
      <c r="F21" s="7"/>
      <c r="G21" s="7"/>
      <c r="H21" s="14"/>
      <c r="I21" s="14"/>
      <c r="J21" s="7"/>
      <c r="K21" s="7"/>
      <c r="L21" s="14"/>
    </row>
    <row r="22" spans="1:12" ht="14.25">
      <c r="A22" s="273" t="s">
        <v>57</v>
      </c>
      <c r="B22" s="273"/>
      <c r="C22" s="273"/>
      <c r="D22" s="273"/>
      <c r="E22" s="7"/>
      <c r="F22" s="7"/>
      <c r="G22" s="7"/>
      <c r="H22" s="7"/>
      <c r="I22" s="7"/>
      <c r="J22" s="7"/>
      <c r="K22" s="7"/>
      <c r="L22" s="14">
        <f aca="true" t="shared" si="1" ref="L22:L32">SUM(E22:K22)</f>
        <v>0</v>
      </c>
    </row>
    <row r="23" spans="1:12" ht="12.75" customHeight="1">
      <c r="A23" s="274" t="s">
        <v>58</v>
      </c>
      <c r="B23" s="274"/>
      <c r="C23" s="274"/>
      <c r="D23" s="274"/>
      <c r="E23" s="7">
        <v>8116814</v>
      </c>
      <c r="F23" s="7">
        <v>8494840</v>
      </c>
      <c r="G23" s="7">
        <v>1400000</v>
      </c>
      <c r="H23" s="7"/>
      <c r="I23" s="7"/>
      <c r="J23" s="7"/>
      <c r="K23" s="7">
        <v>0</v>
      </c>
      <c r="L23" s="14">
        <f t="shared" si="1"/>
        <v>18011654</v>
      </c>
    </row>
    <row r="24" spans="1:12" ht="14.25">
      <c r="A24" s="273" t="s">
        <v>59</v>
      </c>
      <c r="B24" s="273"/>
      <c r="C24" s="273"/>
      <c r="D24" s="273"/>
      <c r="E24" s="7">
        <v>4080000</v>
      </c>
      <c r="F24" s="7"/>
      <c r="G24" s="7"/>
      <c r="H24" s="7"/>
      <c r="I24" s="7"/>
      <c r="J24" s="7"/>
      <c r="K24" s="7"/>
      <c r="L24" s="14">
        <f t="shared" si="1"/>
        <v>4080000</v>
      </c>
    </row>
    <row r="25" spans="1:12" ht="12.75" customHeight="1">
      <c r="A25" s="273" t="s">
        <v>60</v>
      </c>
      <c r="B25" s="273"/>
      <c r="C25" s="273"/>
      <c r="D25" s="273"/>
      <c r="E25" s="7"/>
      <c r="F25" s="7"/>
      <c r="G25" s="7"/>
      <c r="H25" s="7"/>
      <c r="I25" s="7"/>
      <c r="J25" s="7"/>
      <c r="K25" s="7"/>
      <c r="L25" s="14">
        <f t="shared" si="1"/>
        <v>0</v>
      </c>
    </row>
    <row r="26" spans="1:12" ht="12.75" customHeight="1">
      <c r="A26" s="273" t="s">
        <v>177</v>
      </c>
      <c r="B26" s="273"/>
      <c r="C26" s="273"/>
      <c r="D26" s="273"/>
      <c r="E26" s="7"/>
      <c r="F26" s="7"/>
      <c r="G26" s="7"/>
      <c r="H26" s="7"/>
      <c r="I26" s="7"/>
      <c r="J26" s="7"/>
      <c r="K26" s="7">
        <v>0</v>
      </c>
      <c r="L26" s="14">
        <f t="shared" si="1"/>
        <v>0</v>
      </c>
    </row>
    <row r="27" spans="1:12" ht="14.25">
      <c r="A27" s="273" t="s">
        <v>62</v>
      </c>
      <c r="B27" s="273"/>
      <c r="C27" s="273"/>
      <c r="D27" s="273"/>
      <c r="E27" s="7">
        <v>1059588</v>
      </c>
      <c r="F27" s="7">
        <v>1132607</v>
      </c>
      <c r="G27" s="7">
        <v>135000</v>
      </c>
      <c r="H27" s="7"/>
      <c r="I27" s="7"/>
      <c r="J27" s="7"/>
      <c r="K27" s="7">
        <v>0</v>
      </c>
      <c r="L27" s="14">
        <f t="shared" si="1"/>
        <v>2327195</v>
      </c>
    </row>
    <row r="28" spans="1:12" ht="14.25">
      <c r="A28" s="273" t="s">
        <v>178</v>
      </c>
      <c r="B28" s="273"/>
      <c r="C28" s="273"/>
      <c r="D28" s="273"/>
      <c r="E28" s="7">
        <v>0</v>
      </c>
      <c r="F28" s="7">
        <v>2000000</v>
      </c>
      <c r="G28" s="7"/>
      <c r="H28" s="7"/>
      <c r="I28" s="7"/>
      <c r="J28" s="7"/>
      <c r="K28" s="7"/>
      <c r="L28" s="14">
        <f t="shared" si="1"/>
        <v>2000000</v>
      </c>
    </row>
    <row r="29" spans="1:12" ht="14.25">
      <c r="A29" s="273" t="s">
        <v>64</v>
      </c>
      <c r="B29" s="273"/>
      <c r="C29" s="273"/>
      <c r="D29" s="273"/>
      <c r="E29" s="7">
        <v>0</v>
      </c>
      <c r="F29" s="7">
        <v>200000</v>
      </c>
      <c r="G29" s="7">
        <v>0</v>
      </c>
      <c r="H29" s="14"/>
      <c r="I29" s="14"/>
      <c r="J29" s="7"/>
      <c r="K29" s="7">
        <v>0</v>
      </c>
      <c r="L29" s="14">
        <f t="shared" si="1"/>
        <v>200000</v>
      </c>
    </row>
    <row r="30" spans="1:12" ht="14.25">
      <c r="A30" s="273" t="s">
        <v>65</v>
      </c>
      <c r="B30" s="273"/>
      <c r="C30" s="273"/>
      <c r="D30" s="273"/>
      <c r="E30" s="14"/>
      <c r="F30" s="7"/>
      <c r="G30" s="7"/>
      <c r="H30" s="14"/>
      <c r="I30" s="14"/>
      <c r="J30" s="7"/>
      <c r="K30" s="7"/>
      <c r="L30" s="14">
        <f t="shared" si="1"/>
        <v>0</v>
      </c>
    </row>
    <row r="31" spans="1:12" ht="14.25">
      <c r="A31" s="273" t="s">
        <v>66</v>
      </c>
      <c r="B31" s="273"/>
      <c r="C31" s="273"/>
      <c r="D31" s="273"/>
      <c r="E31" s="7"/>
      <c r="F31" s="7"/>
      <c r="G31" s="7"/>
      <c r="H31" s="7"/>
      <c r="I31" s="7"/>
      <c r="J31" s="7"/>
      <c r="K31" s="7"/>
      <c r="L31" s="14">
        <f t="shared" si="1"/>
        <v>0</v>
      </c>
    </row>
    <row r="32" spans="1:12" ht="14.25">
      <c r="A32" s="273" t="s">
        <v>67</v>
      </c>
      <c r="B32" s="273"/>
      <c r="C32" s="273"/>
      <c r="D32" s="273"/>
      <c r="E32" s="7">
        <v>0</v>
      </c>
      <c r="F32" s="23"/>
      <c r="G32" s="23"/>
      <c r="H32" s="23"/>
      <c r="I32" s="23"/>
      <c r="J32" s="23"/>
      <c r="K32" s="23"/>
      <c r="L32" s="14">
        <f t="shared" si="1"/>
        <v>0</v>
      </c>
    </row>
    <row r="33" spans="1:12" ht="12.75" customHeight="1">
      <c r="A33" s="277" t="s">
        <v>68</v>
      </c>
      <c r="B33" s="277"/>
      <c r="C33" s="277"/>
      <c r="D33" s="277"/>
      <c r="E33" s="14">
        <f aca="true" t="shared" si="2" ref="E33:L33">SUM(E22:E32)</f>
        <v>13256402</v>
      </c>
      <c r="F33" s="14">
        <f t="shared" si="2"/>
        <v>11827447</v>
      </c>
      <c r="G33" s="14">
        <f t="shared" si="2"/>
        <v>1535000</v>
      </c>
      <c r="H33" s="14">
        <f t="shared" si="2"/>
        <v>0</v>
      </c>
      <c r="I33" s="14">
        <f t="shared" si="2"/>
        <v>0</v>
      </c>
      <c r="J33" s="14">
        <f t="shared" si="2"/>
        <v>0</v>
      </c>
      <c r="K33" s="14">
        <f t="shared" si="2"/>
        <v>0</v>
      </c>
      <c r="L33" s="14">
        <f t="shared" si="2"/>
        <v>26618849</v>
      </c>
    </row>
    <row r="34" spans="1:12" ht="12.75" customHeight="1">
      <c r="A34" s="275"/>
      <c r="B34" s="275"/>
      <c r="C34" s="275"/>
      <c r="D34" s="275"/>
      <c r="E34" s="23"/>
      <c r="F34" s="23"/>
      <c r="G34" s="23"/>
      <c r="H34" s="23"/>
      <c r="I34" s="23"/>
      <c r="J34" s="23"/>
      <c r="K34" s="23"/>
      <c r="L34" s="14"/>
    </row>
    <row r="35" spans="1:12" ht="24.75" customHeight="1">
      <c r="A35" s="274" t="s">
        <v>69</v>
      </c>
      <c r="B35" s="274"/>
      <c r="C35" s="274"/>
      <c r="D35" s="274"/>
      <c r="E35" s="23"/>
      <c r="F35" s="23"/>
      <c r="G35" s="23"/>
      <c r="H35" s="23"/>
      <c r="I35" s="23"/>
      <c r="J35" s="23"/>
      <c r="K35" s="23"/>
      <c r="L35" s="14">
        <f>SUM(E35:K35)</f>
        <v>0</v>
      </c>
    </row>
    <row r="36" spans="1:12" ht="23.25" customHeight="1">
      <c r="A36" s="274" t="s">
        <v>70</v>
      </c>
      <c r="B36" s="274"/>
      <c r="C36" s="274"/>
      <c r="D36" s="274"/>
      <c r="E36" s="23"/>
      <c r="F36" s="23"/>
      <c r="G36" s="23"/>
      <c r="H36" s="23"/>
      <c r="I36" s="23"/>
      <c r="J36" s="23"/>
      <c r="K36" s="23"/>
      <c r="L36" s="14">
        <f>SUM(E36:K36)</f>
        <v>0</v>
      </c>
    </row>
    <row r="37" spans="1:12" ht="14.25">
      <c r="A37" s="273" t="s">
        <v>71</v>
      </c>
      <c r="B37" s="273"/>
      <c r="C37" s="273"/>
      <c r="D37" s="273"/>
      <c r="E37" s="7">
        <v>0</v>
      </c>
      <c r="F37" s="7">
        <v>0</v>
      </c>
      <c r="G37" s="7"/>
      <c r="H37" s="7"/>
      <c r="I37" s="7"/>
      <c r="J37" s="7"/>
      <c r="K37" s="7"/>
      <c r="L37" s="14">
        <f>SUM(E37:K37)</f>
        <v>0</v>
      </c>
    </row>
    <row r="38" spans="1:12" ht="14.25">
      <c r="A38" s="277" t="s">
        <v>72</v>
      </c>
      <c r="B38" s="277"/>
      <c r="C38" s="277"/>
      <c r="D38" s="277"/>
      <c r="E38" s="14">
        <f aca="true" t="shared" si="3" ref="E38:K38">SUM(E35:E37)</f>
        <v>0</v>
      </c>
      <c r="F38" s="14">
        <f t="shared" si="3"/>
        <v>0</v>
      </c>
      <c r="G38" s="14">
        <f t="shared" si="3"/>
        <v>0</v>
      </c>
      <c r="H38" s="14">
        <f t="shared" si="3"/>
        <v>0</v>
      </c>
      <c r="I38" s="14">
        <f t="shared" si="3"/>
        <v>0</v>
      </c>
      <c r="J38" s="14">
        <f t="shared" si="3"/>
        <v>0</v>
      </c>
      <c r="K38" s="14">
        <f t="shared" si="3"/>
        <v>0</v>
      </c>
      <c r="L38" s="14">
        <f>SUM(E38:K38)</f>
        <v>0</v>
      </c>
    </row>
    <row r="39" spans="1:12" ht="14.25">
      <c r="A39" s="275"/>
      <c r="B39" s="275"/>
      <c r="C39" s="275"/>
      <c r="D39" s="275"/>
      <c r="E39" s="68"/>
      <c r="F39" s="68"/>
      <c r="G39" s="68"/>
      <c r="H39" s="68"/>
      <c r="I39" s="68"/>
      <c r="J39" s="68"/>
      <c r="K39" s="68"/>
      <c r="L39" s="14"/>
    </row>
    <row r="40" spans="1:12" ht="14.25">
      <c r="A40" s="277" t="s">
        <v>73</v>
      </c>
      <c r="B40" s="277"/>
      <c r="C40" s="277"/>
      <c r="D40" s="277"/>
      <c r="E40" s="14">
        <f aca="true" t="shared" si="4" ref="E40:L40">E18+E20+E33+E38</f>
        <v>235760919</v>
      </c>
      <c r="F40" s="14">
        <f t="shared" si="4"/>
        <v>39026347</v>
      </c>
      <c r="G40" s="14">
        <f t="shared" si="4"/>
        <v>441385000</v>
      </c>
      <c r="H40" s="14">
        <f t="shared" si="4"/>
        <v>0</v>
      </c>
      <c r="I40" s="14">
        <f t="shared" si="4"/>
        <v>0</v>
      </c>
      <c r="J40" s="14">
        <f t="shared" si="4"/>
        <v>0</v>
      </c>
      <c r="K40" s="14">
        <f t="shared" si="4"/>
        <v>0</v>
      </c>
      <c r="L40" s="14">
        <f t="shared" si="4"/>
        <v>716172266</v>
      </c>
    </row>
  </sheetData>
  <sheetProtection/>
  <mergeCells count="39">
    <mergeCell ref="A38:D38"/>
    <mergeCell ref="A39:D39"/>
    <mergeCell ref="A40:D40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2:L2"/>
    <mergeCell ref="A3:L3"/>
    <mergeCell ref="A4:L4"/>
    <mergeCell ref="A5:L5"/>
    <mergeCell ref="A6:D7"/>
    <mergeCell ref="E6:L6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landscape" pageOrder="overThenDown" paperSize="9" scale="9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4.09765625" style="0" customWidth="1"/>
    <col min="5" max="5" width="13.3984375" style="0" customWidth="1"/>
    <col min="6" max="6" width="9.69921875" style="0" customWidth="1"/>
    <col min="7" max="7" width="10.8984375" style="0" customWidth="1"/>
    <col min="8" max="8" width="11.59765625" style="0" customWidth="1"/>
    <col min="9" max="9" width="6.3984375" style="0" customWidth="1"/>
    <col min="10" max="10" width="8.5" style="0" customWidth="1"/>
    <col min="11" max="11" width="11.59765625" style="4" customWidth="1"/>
  </cols>
  <sheetData>
    <row r="1" spans="1:11" ht="14.25">
      <c r="A1" s="280" t="s">
        <v>203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4.25">
      <c r="A2" s="281" t="s">
        <v>204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>
      <c r="A3" s="281" t="s">
        <v>205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4.25">
      <c r="A4" s="282" t="s">
        <v>39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2.75" customHeight="1">
      <c r="A5" s="272" t="s">
        <v>40</v>
      </c>
      <c r="B5" s="272"/>
      <c r="C5" s="272"/>
      <c r="D5" s="272"/>
      <c r="E5" s="275"/>
      <c r="F5" s="275"/>
      <c r="G5" s="275"/>
      <c r="H5" s="275"/>
      <c r="I5" s="275"/>
      <c r="J5" s="275"/>
      <c r="K5" s="275"/>
    </row>
    <row r="6" spans="1:11" ht="33.75">
      <c r="A6" s="272"/>
      <c r="B6" s="272"/>
      <c r="C6" s="272"/>
      <c r="D6" s="272"/>
      <c r="E6" s="98" t="s">
        <v>206</v>
      </c>
      <c r="F6" s="98" t="s">
        <v>207</v>
      </c>
      <c r="G6" s="98" t="s">
        <v>208</v>
      </c>
      <c r="H6" s="98" t="s">
        <v>209</v>
      </c>
      <c r="I6" s="100" t="s">
        <v>120</v>
      </c>
      <c r="J6" s="100" t="s">
        <v>120</v>
      </c>
      <c r="K6" s="6" t="s">
        <v>44</v>
      </c>
    </row>
    <row r="7" spans="1:11" ht="12.75" customHeight="1">
      <c r="A7" s="284" t="s">
        <v>45</v>
      </c>
      <c r="B7" s="284"/>
      <c r="C7" s="284"/>
      <c r="D7" s="284"/>
      <c r="E7" s="7"/>
      <c r="F7" s="7"/>
      <c r="G7" s="7"/>
      <c r="H7" s="7"/>
      <c r="I7" s="7"/>
      <c r="J7" s="7"/>
      <c r="K7" s="7">
        <f aca="true" t="shared" si="0" ref="K7:K39">SUM(E7:J7)</f>
        <v>0</v>
      </c>
    </row>
    <row r="8" spans="1:11" ht="14.25">
      <c r="A8" s="273" t="s">
        <v>173</v>
      </c>
      <c r="B8" s="273"/>
      <c r="C8" s="273"/>
      <c r="D8" s="273"/>
      <c r="E8" s="7"/>
      <c r="F8" s="7"/>
      <c r="G8" s="7"/>
      <c r="H8" s="7"/>
      <c r="I8" s="7"/>
      <c r="J8" s="7"/>
      <c r="K8" s="7">
        <f t="shared" si="0"/>
        <v>0</v>
      </c>
    </row>
    <row r="9" spans="1:11" ht="21.75" customHeight="1">
      <c r="A9" s="274" t="s">
        <v>174</v>
      </c>
      <c r="B9" s="274"/>
      <c r="C9" s="274"/>
      <c r="D9" s="274"/>
      <c r="E9" s="7"/>
      <c r="F9" s="7"/>
      <c r="G9" s="7"/>
      <c r="H9" s="7"/>
      <c r="I9" s="7"/>
      <c r="J9" s="7"/>
      <c r="K9" s="7">
        <f t="shared" si="0"/>
        <v>0</v>
      </c>
    </row>
    <row r="10" spans="1:11" ht="14.25">
      <c r="A10" s="273" t="s">
        <v>175</v>
      </c>
      <c r="B10" s="273"/>
      <c r="C10" s="273"/>
      <c r="D10" s="273"/>
      <c r="E10" s="7"/>
      <c r="F10" s="7"/>
      <c r="G10" s="7"/>
      <c r="H10" s="7"/>
      <c r="I10" s="7"/>
      <c r="J10" s="7"/>
      <c r="K10" s="7">
        <f t="shared" si="0"/>
        <v>0</v>
      </c>
    </row>
    <row r="11" spans="1:11" ht="16.5" customHeight="1">
      <c r="A11" s="273" t="s">
        <v>176</v>
      </c>
      <c r="B11" s="273"/>
      <c r="C11" s="273"/>
      <c r="D11" s="273"/>
      <c r="E11" s="7"/>
      <c r="F11" s="7"/>
      <c r="G11" s="7"/>
      <c r="H11" s="7"/>
      <c r="I11" s="7"/>
      <c r="J11" s="7"/>
      <c r="K11" s="7">
        <f t="shared" si="0"/>
        <v>0</v>
      </c>
    </row>
    <row r="12" spans="1:11" ht="12.75" customHeight="1">
      <c r="A12" s="273" t="s">
        <v>49</v>
      </c>
      <c r="B12" s="273"/>
      <c r="C12" s="273"/>
      <c r="D12" s="273"/>
      <c r="E12" s="7"/>
      <c r="F12" s="7"/>
      <c r="G12" s="7"/>
      <c r="H12" s="7"/>
      <c r="I12" s="7"/>
      <c r="J12" s="7"/>
      <c r="K12" s="7">
        <f t="shared" si="0"/>
        <v>0</v>
      </c>
    </row>
    <row r="13" spans="1:11" ht="23.25" customHeight="1">
      <c r="A13" s="274" t="s">
        <v>51</v>
      </c>
      <c r="B13" s="274"/>
      <c r="C13" s="274"/>
      <c r="D13" s="274"/>
      <c r="E13" s="7"/>
      <c r="F13" s="7"/>
      <c r="G13" s="7"/>
      <c r="H13" s="7"/>
      <c r="I13" s="7"/>
      <c r="J13" s="7"/>
      <c r="K13" s="7">
        <f t="shared" si="0"/>
        <v>0</v>
      </c>
    </row>
    <row r="14" spans="1:11" ht="21.75" customHeight="1">
      <c r="A14" s="274" t="s">
        <v>52</v>
      </c>
      <c r="B14" s="274"/>
      <c r="C14" s="274"/>
      <c r="D14" s="274"/>
      <c r="E14" s="7"/>
      <c r="F14" s="7"/>
      <c r="G14" s="7"/>
      <c r="H14" s="7"/>
      <c r="I14" s="7"/>
      <c r="J14" s="7"/>
      <c r="K14" s="7">
        <f t="shared" si="0"/>
        <v>0</v>
      </c>
    </row>
    <row r="15" spans="1:11" ht="22.5" customHeight="1">
      <c r="A15" s="274" t="s">
        <v>53</v>
      </c>
      <c r="B15" s="274"/>
      <c r="C15" s="274"/>
      <c r="D15" s="274"/>
      <c r="E15" s="7"/>
      <c r="F15" s="7"/>
      <c r="G15" s="7"/>
      <c r="H15" s="7"/>
      <c r="I15" s="7"/>
      <c r="J15" s="7"/>
      <c r="K15" s="7">
        <f t="shared" si="0"/>
        <v>0</v>
      </c>
    </row>
    <row r="16" spans="1:11" ht="14.25">
      <c r="A16" s="274" t="s">
        <v>54</v>
      </c>
      <c r="B16" s="274"/>
      <c r="C16" s="274"/>
      <c r="D16" s="274"/>
      <c r="E16" s="7">
        <v>1080000</v>
      </c>
      <c r="F16" s="7">
        <v>0</v>
      </c>
      <c r="G16" s="7"/>
      <c r="H16" s="7"/>
      <c r="I16" s="7">
        <v>0</v>
      </c>
      <c r="J16" s="7"/>
      <c r="K16" s="7">
        <f t="shared" si="0"/>
        <v>1080000</v>
      </c>
    </row>
    <row r="17" spans="1:11" ht="14.25">
      <c r="A17" s="278" t="s">
        <v>55</v>
      </c>
      <c r="B17" s="278"/>
      <c r="C17" s="278"/>
      <c r="D17" s="278"/>
      <c r="E17" s="14">
        <f>SUM(E7:E16)</f>
        <v>1080000</v>
      </c>
      <c r="F17" s="14">
        <f>SUM(F7:F16)</f>
        <v>0</v>
      </c>
      <c r="G17" s="14"/>
      <c r="H17" s="14"/>
      <c r="I17" s="14">
        <f>SUM(I7:I16)</f>
        <v>0</v>
      </c>
      <c r="J17" s="14"/>
      <c r="K17" s="14">
        <f t="shared" si="0"/>
        <v>1080000</v>
      </c>
    </row>
    <row r="18" spans="1:11" ht="14.25">
      <c r="A18" s="275"/>
      <c r="B18" s="275"/>
      <c r="C18" s="275"/>
      <c r="D18" s="275"/>
      <c r="E18" s="7"/>
      <c r="F18" s="7"/>
      <c r="G18" s="7"/>
      <c r="H18" s="7"/>
      <c r="I18" s="7"/>
      <c r="J18" s="7"/>
      <c r="K18" s="7">
        <f t="shared" si="0"/>
        <v>0</v>
      </c>
    </row>
    <row r="19" spans="1:11" ht="12.75" customHeight="1">
      <c r="A19" s="285" t="s">
        <v>56</v>
      </c>
      <c r="B19" s="285"/>
      <c r="C19" s="285"/>
      <c r="D19" s="285"/>
      <c r="E19" s="14"/>
      <c r="F19" s="14"/>
      <c r="G19" s="14"/>
      <c r="H19" s="14"/>
      <c r="I19" s="14"/>
      <c r="J19" s="14"/>
      <c r="K19" s="14">
        <f t="shared" si="0"/>
        <v>0</v>
      </c>
    </row>
    <row r="20" spans="1:11" ht="12.75" customHeight="1">
      <c r="A20" s="275"/>
      <c r="B20" s="275"/>
      <c r="C20" s="275"/>
      <c r="D20" s="275"/>
      <c r="E20" s="7"/>
      <c r="F20" s="7"/>
      <c r="G20" s="7"/>
      <c r="H20" s="7"/>
      <c r="I20" s="7"/>
      <c r="J20" s="7"/>
      <c r="K20" s="7">
        <f t="shared" si="0"/>
        <v>0</v>
      </c>
    </row>
    <row r="21" spans="1:11" ht="12.75" customHeight="1">
      <c r="A21" s="273" t="s">
        <v>57</v>
      </c>
      <c r="B21" s="273"/>
      <c r="C21" s="273"/>
      <c r="D21" s="273"/>
      <c r="E21" s="7"/>
      <c r="F21" s="7"/>
      <c r="G21" s="7"/>
      <c r="H21" s="7"/>
      <c r="I21" s="7"/>
      <c r="J21" s="7"/>
      <c r="K21" s="7">
        <f t="shared" si="0"/>
        <v>0</v>
      </c>
    </row>
    <row r="22" spans="1:11" ht="14.25">
      <c r="A22" s="274" t="s">
        <v>58</v>
      </c>
      <c r="B22" s="274"/>
      <c r="C22" s="274"/>
      <c r="D22" s="274"/>
      <c r="E22" s="7">
        <v>0</v>
      </c>
      <c r="F22" s="7">
        <v>150000</v>
      </c>
      <c r="G22" s="7"/>
      <c r="H22" s="7">
        <v>1500000</v>
      </c>
      <c r="I22" s="7"/>
      <c r="J22" s="7">
        <v>0</v>
      </c>
      <c r="K22" s="7">
        <f t="shared" si="0"/>
        <v>1650000</v>
      </c>
    </row>
    <row r="23" spans="1:11" ht="14.25">
      <c r="A23" s="273" t="s">
        <v>59</v>
      </c>
      <c r="B23" s="273"/>
      <c r="C23" s="273"/>
      <c r="D23" s="273"/>
      <c r="E23" s="7"/>
      <c r="F23" s="7"/>
      <c r="G23" s="7"/>
      <c r="H23" s="7"/>
      <c r="I23" s="7"/>
      <c r="J23" s="7"/>
      <c r="K23" s="7">
        <f t="shared" si="0"/>
        <v>0</v>
      </c>
    </row>
    <row r="24" spans="1:11" ht="14.25">
      <c r="A24" s="273" t="s">
        <v>60</v>
      </c>
      <c r="B24" s="273"/>
      <c r="C24" s="273"/>
      <c r="D24" s="273"/>
      <c r="E24" s="7"/>
      <c r="F24" s="7"/>
      <c r="G24" s="7"/>
      <c r="H24" s="7"/>
      <c r="I24" s="7"/>
      <c r="J24" s="7"/>
      <c r="K24" s="7">
        <f t="shared" si="0"/>
        <v>0</v>
      </c>
    </row>
    <row r="25" spans="1:11" ht="12.75" customHeight="1">
      <c r="A25" s="273" t="s">
        <v>177</v>
      </c>
      <c r="B25" s="273"/>
      <c r="C25" s="273"/>
      <c r="D25" s="273"/>
      <c r="E25" s="7"/>
      <c r="F25" s="7"/>
      <c r="G25" s="7"/>
      <c r="H25" s="7"/>
      <c r="I25" s="7"/>
      <c r="J25" s="7"/>
      <c r="K25" s="7">
        <f t="shared" si="0"/>
        <v>0</v>
      </c>
    </row>
    <row r="26" spans="1:11" ht="12.75" customHeight="1">
      <c r="A26" s="273" t="s">
        <v>62</v>
      </c>
      <c r="B26" s="273"/>
      <c r="C26" s="273"/>
      <c r="D26" s="273"/>
      <c r="E26" s="7">
        <v>0</v>
      </c>
      <c r="F26" s="7">
        <v>40500</v>
      </c>
      <c r="G26" s="7"/>
      <c r="H26" s="7">
        <v>0</v>
      </c>
      <c r="I26" s="7"/>
      <c r="J26" s="7">
        <v>0</v>
      </c>
      <c r="K26" s="7">
        <f t="shared" si="0"/>
        <v>40500</v>
      </c>
    </row>
    <row r="27" spans="1:11" ht="14.25">
      <c r="A27" s="273" t="s">
        <v>178</v>
      </c>
      <c r="B27" s="273"/>
      <c r="C27" s="273"/>
      <c r="D27" s="273"/>
      <c r="E27" s="7"/>
      <c r="F27" s="7"/>
      <c r="G27" s="7"/>
      <c r="H27" s="7"/>
      <c r="I27" s="7"/>
      <c r="J27" s="7"/>
      <c r="K27" s="7">
        <f t="shared" si="0"/>
        <v>0</v>
      </c>
    </row>
    <row r="28" spans="1:11" ht="14.25">
      <c r="A28" s="273" t="s">
        <v>64</v>
      </c>
      <c r="B28" s="273"/>
      <c r="C28" s="273"/>
      <c r="D28" s="273"/>
      <c r="E28" s="7"/>
      <c r="F28" s="7"/>
      <c r="G28" s="7"/>
      <c r="H28" s="7"/>
      <c r="I28" s="7"/>
      <c r="J28" s="7"/>
      <c r="K28" s="7">
        <f t="shared" si="0"/>
        <v>0</v>
      </c>
    </row>
    <row r="29" spans="1:11" ht="14.25">
      <c r="A29" s="273" t="s">
        <v>65</v>
      </c>
      <c r="B29" s="273"/>
      <c r="C29" s="273"/>
      <c r="D29" s="273"/>
      <c r="E29" s="23"/>
      <c r="F29" s="23"/>
      <c r="G29" s="23"/>
      <c r="H29" s="23"/>
      <c r="I29" s="23"/>
      <c r="J29" s="23"/>
      <c r="K29" s="7">
        <f t="shared" si="0"/>
        <v>0</v>
      </c>
    </row>
    <row r="30" spans="1:11" ht="12.75" customHeight="1">
      <c r="A30" s="273" t="s">
        <v>66</v>
      </c>
      <c r="B30" s="273"/>
      <c r="C30" s="273"/>
      <c r="D30" s="273"/>
      <c r="E30" s="23"/>
      <c r="F30" s="23"/>
      <c r="G30" s="23"/>
      <c r="H30" s="23"/>
      <c r="I30" s="23"/>
      <c r="J30" s="23"/>
      <c r="K30" s="7">
        <f t="shared" si="0"/>
        <v>0</v>
      </c>
    </row>
    <row r="31" spans="1:11" ht="12.75" customHeight="1">
      <c r="A31" s="273" t="s">
        <v>67</v>
      </c>
      <c r="B31" s="273"/>
      <c r="C31" s="273"/>
      <c r="D31" s="273"/>
      <c r="E31" s="23"/>
      <c r="F31" s="23"/>
      <c r="G31" s="23"/>
      <c r="H31" s="23"/>
      <c r="I31" s="23"/>
      <c r="J31" s="23"/>
      <c r="K31" s="7">
        <f t="shared" si="0"/>
        <v>0</v>
      </c>
    </row>
    <row r="32" spans="1:11" ht="11.25" customHeight="1">
      <c r="A32" s="277" t="s">
        <v>68</v>
      </c>
      <c r="B32" s="277"/>
      <c r="C32" s="277"/>
      <c r="D32" s="277"/>
      <c r="E32" s="14">
        <f>SUM(E21:E31)</f>
        <v>0</v>
      </c>
      <c r="F32" s="14">
        <f>SUM(F21:F31)</f>
        <v>190500</v>
      </c>
      <c r="G32" s="14"/>
      <c r="H32" s="14">
        <f>SUM(H21:H31)</f>
        <v>1500000</v>
      </c>
      <c r="I32" s="14"/>
      <c r="J32" s="14">
        <f>SUM(J21:J31)</f>
        <v>0</v>
      </c>
      <c r="K32" s="14">
        <f t="shared" si="0"/>
        <v>1690500</v>
      </c>
    </row>
    <row r="33" spans="1:11" ht="12.75" customHeight="1">
      <c r="A33" s="275"/>
      <c r="B33" s="275"/>
      <c r="C33" s="275"/>
      <c r="D33" s="275"/>
      <c r="E33" s="23"/>
      <c r="F33" s="23"/>
      <c r="G33" s="23"/>
      <c r="H33" s="23"/>
      <c r="I33" s="23"/>
      <c r="J33" s="23"/>
      <c r="K33" s="7">
        <f t="shared" si="0"/>
        <v>0</v>
      </c>
    </row>
    <row r="34" spans="1:11" ht="23.25" customHeight="1">
      <c r="A34" s="274" t="s">
        <v>69</v>
      </c>
      <c r="B34" s="274"/>
      <c r="C34" s="274"/>
      <c r="D34" s="274"/>
      <c r="E34" s="23"/>
      <c r="F34" s="23"/>
      <c r="G34" s="23"/>
      <c r="H34" s="23"/>
      <c r="I34" s="23"/>
      <c r="J34" s="23"/>
      <c r="K34" s="7">
        <f t="shared" si="0"/>
        <v>0</v>
      </c>
    </row>
    <row r="35" spans="1:11" ht="24" customHeight="1">
      <c r="A35" s="274" t="s">
        <v>70</v>
      </c>
      <c r="B35" s="274"/>
      <c r="C35" s="274"/>
      <c r="D35" s="274"/>
      <c r="E35" s="68"/>
      <c r="F35" s="68"/>
      <c r="G35" s="7">
        <v>2014538</v>
      </c>
      <c r="H35" s="14">
        <v>0</v>
      </c>
      <c r="I35" s="68"/>
      <c r="J35" s="68"/>
      <c r="K35" s="7">
        <f t="shared" si="0"/>
        <v>2014538</v>
      </c>
    </row>
    <row r="36" spans="1:11" ht="14.25">
      <c r="A36" s="273" t="s">
        <v>71</v>
      </c>
      <c r="B36" s="273"/>
      <c r="C36" s="273"/>
      <c r="D36" s="273"/>
      <c r="E36" s="23"/>
      <c r="F36" s="23"/>
      <c r="G36" s="7"/>
      <c r="H36" s="23"/>
      <c r="I36" s="23"/>
      <c r="J36" s="23"/>
      <c r="K36" s="7">
        <f t="shared" si="0"/>
        <v>0</v>
      </c>
    </row>
    <row r="37" spans="1:11" ht="14.25">
      <c r="A37" s="277" t="s">
        <v>72</v>
      </c>
      <c r="B37" s="277"/>
      <c r="C37" s="277"/>
      <c r="D37" s="277"/>
      <c r="E37" s="23"/>
      <c r="F37" s="23"/>
      <c r="G37" s="14">
        <f>SUM(G34:G36)</f>
        <v>2014538</v>
      </c>
      <c r="H37" s="14">
        <f>SUM(H34:H36)</f>
        <v>0</v>
      </c>
      <c r="I37" s="23"/>
      <c r="J37" s="23"/>
      <c r="K37" s="7">
        <f t="shared" si="0"/>
        <v>2014538</v>
      </c>
    </row>
    <row r="38" spans="1:11" ht="14.25">
      <c r="A38" s="275"/>
      <c r="B38" s="275"/>
      <c r="C38" s="275"/>
      <c r="D38" s="275"/>
      <c r="E38" s="23"/>
      <c r="F38" s="23"/>
      <c r="G38" s="7"/>
      <c r="H38" s="23"/>
      <c r="I38" s="23"/>
      <c r="J38" s="23"/>
      <c r="K38" s="7">
        <f t="shared" si="0"/>
        <v>0</v>
      </c>
    </row>
    <row r="39" spans="1:11" ht="14.25">
      <c r="A39" s="277" t="s">
        <v>73</v>
      </c>
      <c r="B39" s="277"/>
      <c r="C39" s="277"/>
      <c r="D39" s="277"/>
      <c r="E39" s="14">
        <f aca="true" t="shared" si="1" ref="E39:J39">E17+E19+E32+E37</f>
        <v>1080000</v>
      </c>
      <c r="F39" s="14">
        <f t="shared" si="1"/>
        <v>190500</v>
      </c>
      <c r="G39" s="14">
        <f t="shared" si="1"/>
        <v>2014538</v>
      </c>
      <c r="H39" s="14">
        <f t="shared" si="1"/>
        <v>1500000</v>
      </c>
      <c r="I39" s="14">
        <f t="shared" si="1"/>
        <v>0</v>
      </c>
      <c r="J39" s="14">
        <f t="shared" si="1"/>
        <v>0</v>
      </c>
      <c r="K39" s="14">
        <f t="shared" si="0"/>
        <v>4785038</v>
      </c>
    </row>
  </sheetData>
  <sheetProtection/>
  <mergeCells count="39">
    <mergeCell ref="A37:D37"/>
    <mergeCell ref="A38:D38"/>
    <mergeCell ref="A39:D39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1:K1"/>
    <mergeCell ref="A2:K2"/>
    <mergeCell ref="A3:K3"/>
    <mergeCell ref="A4:K4"/>
    <mergeCell ref="A5:D6"/>
    <mergeCell ref="E5:K5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landscape" pageOrder="overThenDown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59765625" style="0" customWidth="1"/>
    <col min="3" max="3" width="8.3984375" style="0" customWidth="1"/>
    <col min="4" max="4" width="15.59765625" style="0" customWidth="1"/>
    <col min="5" max="5" width="13.09765625" style="69" customWidth="1"/>
    <col min="6" max="6" width="12.19921875" style="0" customWidth="1"/>
    <col min="7" max="7" width="12.5" style="99" customWidth="1"/>
  </cols>
  <sheetData>
    <row r="1" spans="1:7" ht="14.25">
      <c r="A1" s="287" t="s">
        <v>210</v>
      </c>
      <c r="B1" s="287"/>
      <c r="C1" s="287"/>
      <c r="D1" s="287"/>
      <c r="E1" s="287"/>
      <c r="F1" s="287"/>
      <c r="G1" s="287"/>
    </row>
    <row r="2" spans="1:7" ht="14.25">
      <c r="A2" s="295"/>
      <c r="B2" s="295"/>
      <c r="C2" s="295"/>
      <c r="D2" s="295"/>
      <c r="E2" s="295"/>
      <c r="F2" s="295"/>
      <c r="G2" s="295"/>
    </row>
    <row r="3" spans="1:7" ht="14.25">
      <c r="A3" s="101"/>
      <c r="B3" s="101"/>
      <c r="C3" s="101"/>
      <c r="D3" s="101"/>
      <c r="E3" s="101"/>
      <c r="F3" s="101"/>
      <c r="G3" s="31"/>
    </row>
    <row r="4" spans="1:7" ht="14.25">
      <c r="A4" s="281" t="s">
        <v>211</v>
      </c>
      <c r="B4" s="281"/>
      <c r="C4" s="281"/>
      <c r="D4" s="281"/>
      <c r="E4" s="281"/>
      <c r="F4" s="281"/>
      <c r="G4" s="281"/>
    </row>
    <row r="5" spans="1:7" ht="14.25">
      <c r="A5" s="281" t="s">
        <v>170</v>
      </c>
      <c r="B5" s="281"/>
      <c r="C5" s="281"/>
      <c r="D5" s="281"/>
      <c r="E5" s="281"/>
      <c r="F5" s="281"/>
      <c r="G5" s="281"/>
    </row>
    <row r="6" spans="1:7" ht="14.25">
      <c r="A6" s="18"/>
      <c r="B6" s="18"/>
      <c r="C6" s="18"/>
      <c r="D6" s="18"/>
      <c r="E6" s="38"/>
      <c r="F6" s="18"/>
      <c r="G6" s="31"/>
    </row>
    <row r="7" spans="1:7" ht="14.25">
      <c r="A7" s="282" t="s">
        <v>39</v>
      </c>
      <c r="B7" s="282"/>
      <c r="C7" s="282"/>
      <c r="D7" s="282"/>
      <c r="E7" s="282"/>
      <c r="F7" s="282"/>
      <c r="G7" s="282"/>
    </row>
    <row r="8" spans="1:7" ht="12.75" customHeight="1">
      <c r="A8" s="272" t="s">
        <v>40</v>
      </c>
      <c r="B8" s="272"/>
      <c r="C8" s="272"/>
      <c r="D8" s="272"/>
      <c r="E8" s="296" t="s">
        <v>171</v>
      </c>
      <c r="F8" s="283" t="s">
        <v>172</v>
      </c>
      <c r="G8" s="272" t="s">
        <v>44</v>
      </c>
    </row>
    <row r="9" spans="1:7" ht="21" customHeight="1">
      <c r="A9" s="272"/>
      <c r="B9" s="272"/>
      <c r="C9" s="272"/>
      <c r="D9" s="272"/>
      <c r="E9" s="296"/>
      <c r="F9" s="283"/>
      <c r="G9" s="272"/>
    </row>
    <row r="10" spans="1:7" ht="14.25">
      <c r="A10" s="273" t="s">
        <v>125</v>
      </c>
      <c r="B10" s="273"/>
      <c r="C10" s="273"/>
      <c r="D10" s="273"/>
      <c r="E10" s="65"/>
      <c r="F10" s="7"/>
      <c r="G10" s="14"/>
    </row>
    <row r="11" spans="1:7" ht="23.25" customHeight="1">
      <c r="A11" s="274" t="s">
        <v>126</v>
      </c>
      <c r="B11" s="274"/>
      <c r="C11" s="274"/>
      <c r="D11" s="274"/>
      <c r="E11" s="65"/>
      <c r="F11" s="7"/>
      <c r="G11" s="14"/>
    </row>
    <row r="12" spans="1:7" ht="23.25" customHeight="1">
      <c r="A12" s="297" t="s">
        <v>127</v>
      </c>
      <c r="B12" s="297"/>
      <c r="C12" s="297"/>
      <c r="D12" s="297"/>
      <c r="E12" s="65">
        <v>0</v>
      </c>
      <c r="F12" s="7">
        <v>1214437</v>
      </c>
      <c r="G12" s="14">
        <v>1214437</v>
      </c>
    </row>
    <row r="13" spans="1:7" ht="23.25" customHeight="1">
      <c r="A13" s="297" t="s">
        <v>128</v>
      </c>
      <c r="B13" s="297"/>
      <c r="C13" s="297"/>
      <c r="D13" s="297"/>
      <c r="E13" s="65"/>
      <c r="F13" s="7"/>
      <c r="G13" s="14"/>
    </row>
    <row r="14" spans="1:7" ht="23.25" customHeight="1">
      <c r="A14" s="297" t="s">
        <v>129</v>
      </c>
      <c r="B14" s="297"/>
      <c r="C14" s="297"/>
      <c r="D14" s="297"/>
      <c r="E14" s="65"/>
      <c r="F14" s="7"/>
      <c r="G14" s="14"/>
    </row>
    <row r="15" spans="1:7" ht="23.25" customHeight="1">
      <c r="A15" s="278" t="s">
        <v>130</v>
      </c>
      <c r="B15" s="278"/>
      <c r="C15" s="278"/>
      <c r="D15" s="278"/>
      <c r="E15" s="65"/>
      <c r="F15" s="14">
        <v>1214437</v>
      </c>
      <c r="G15" s="14">
        <v>1214437</v>
      </c>
    </row>
    <row r="16" spans="1:7" ht="12.75" customHeight="1">
      <c r="A16" s="275"/>
      <c r="B16" s="275"/>
      <c r="C16" s="275"/>
      <c r="D16" s="275"/>
      <c r="E16" s="65"/>
      <c r="F16" s="7"/>
      <c r="G16" s="14"/>
    </row>
    <row r="17" spans="1:7" ht="12.75" customHeight="1">
      <c r="A17" s="297" t="s">
        <v>131</v>
      </c>
      <c r="B17" s="297"/>
      <c r="C17" s="297"/>
      <c r="D17" s="297"/>
      <c r="E17" s="65"/>
      <c r="F17" s="7"/>
      <c r="G17" s="14"/>
    </row>
    <row r="18" spans="1:7" ht="12.75" customHeight="1">
      <c r="A18" s="297" t="s">
        <v>132</v>
      </c>
      <c r="B18" s="297"/>
      <c r="C18" s="297"/>
      <c r="D18" s="297"/>
      <c r="E18" s="65">
        <v>0</v>
      </c>
      <c r="F18" s="7"/>
      <c r="G18" s="14"/>
    </row>
    <row r="19" spans="1:7" ht="14.25">
      <c r="A19" s="273" t="s">
        <v>133</v>
      </c>
      <c r="B19" s="273"/>
      <c r="C19" s="273"/>
      <c r="D19" s="273"/>
      <c r="E19" s="65"/>
      <c r="F19" s="7"/>
      <c r="G19" s="14"/>
    </row>
    <row r="20" spans="1:7" ht="12.75" customHeight="1">
      <c r="A20" s="273" t="s">
        <v>134</v>
      </c>
      <c r="B20" s="273"/>
      <c r="C20" s="273"/>
      <c r="D20" s="273"/>
      <c r="E20" s="65"/>
      <c r="F20" s="7"/>
      <c r="G20" s="14"/>
    </row>
    <row r="21" spans="1:7" ht="12.75" customHeight="1">
      <c r="A21" s="273" t="s">
        <v>135</v>
      </c>
      <c r="B21" s="273"/>
      <c r="C21" s="273"/>
      <c r="D21" s="273"/>
      <c r="E21" s="65"/>
      <c r="F21" s="7"/>
      <c r="G21" s="14"/>
    </row>
    <row r="22" spans="1:7" ht="14.25">
      <c r="A22" s="285" t="s">
        <v>136</v>
      </c>
      <c r="B22" s="285"/>
      <c r="C22" s="285"/>
      <c r="D22" s="285"/>
      <c r="E22" s="66">
        <v>0</v>
      </c>
      <c r="F22" s="14"/>
      <c r="G22" s="14"/>
    </row>
    <row r="23" spans="1:7" ht="14.25">
      <c r="A23" s="275"/>
      <c r="B23" s="275"/>
      <c r="C23" s="275"/>
      <c r="D23" s="275"/>
      <c r="E23" s="65"/>
      <c r="F23" s="7"/>
      <c r="G23" s="14"/>
    </row>
    <row r="24" spans="1:7" ht="23.25" customHeight="1">
      <c r="A24" s="274" t="s">
        <v>137</v>
      </c>
      <c r="B24" s="274"/>
      <c r="C24" s="274"/>
      <c r="D24" s="274"/>
      <c r="E24" s="67"/>
      <c r="F24" s="14"/>
      <c r="G24" s="14"/>
    </row>
    <row r="25" spans="1:7" ht="23.25" customHeight="1">
      <c r="A25" s="297" t="s">
        <v>138</v>
      </c>
      <c r="B25" s="297"/>
      <c r="C25" s="297"/>
      <c r="D25" s="297"/>
      <c r="E25" s="65">
        <v>0</v>
      </c>
      <c r="F25" s="65">
        <v>932684</v>
      </c>
      <c r="G25" s="14">
        <f>E25+F25</f>
        <v>932684</v>
      </c>
    </row>
    <row r="26" spans="1:7" ht="12.75" customHeight="1">
      <c r="A26" s="273" t="s">
        <v>139</v>
      </c>
      <c r="B26" s="273"/>
      <c r="C26" s="273"/>
      <c r="D26" s="273"/>
      <c r="E26" s="65" t="s">
        <v>120</v>
      </c>
      <c r="F26" s="23"/>
      <c r="G26" s="14" t="s">
        <v>120</v>
      </c>
    </row>
    <row r="27" spans="1:7" ht="14.25">
      <c r="A27" s="277" t="s">
        <v>25</v>
      </c>
      <c r="B27" s="277"/>
      <c r="C27" s="277"/>
      <c r="D27" s="277"/>
      <c r="E27" s="14">
        <v>0</v>
      </c>
      <c r="F27" s="14">
        <f>SUM(F24:F26)</f>
        <v>932684</v>
      </c>
      <c r="G27" s="14">
        <f>E27+F27</f>
        <v>932684</v>
      </c>
    </row>
    <row r="28" spans="1:7" ht="14.25">
      <c r="A28" s="275"/>
      <c r="B28" s="275"/>
      <c r="C28" s="275"/>
      <c r="D28" s="275"/>
      <c r="E28" s="65" t="s">
        <v>120</v>
      </c>
      <c r="F28" s="23"/>
      <c r="G28" s="14"/>
    </row>
    <row r="29" spans="1:7" ht="23.25" customHeight="1">
      <c r="A29" s="278" t="s">
        <v>141</v>
      </c>
      <c r="B29" s="278"/>
      <c r="C29" s="278"/>
      <c r="D29" s="278"/>
      <c r="E29" s="14">
        <f>E15+E22+E27</f>
        <v>0</v>
      </c>
      <c r="F29" s="14">
        <f>F15+F22+F27</f>
        <v>2147121</v>
      </c>
      <c r="G29" s="14">
        <f>E29+F29</f>
        <v>2147121</v>
      </c>
    </row>
    <row r="30" spans="1:4" ht="14.25">
      <c r="A30" s="295"/>
      <c r="B30" s="295"/>
      <c r="C30" s="295"/>
      <c r="D30" s="295"/>
    </row>
    <row r="31" spans="1:4" ht="14.25">
      <c r="A31" s="295"/>
      <c r="B31" s="295"/>
      <c r="C31" s="295"/>
      <c r="D31" s="295"/>
    </row>
  </sheetData>
  <sheetProtection/>
  <mergeCells count="31">
    <mergeCell ref="A28:D28"/>
    <mergeCell ref="A29:D29"/>
    <mergeCell ref="A30:D30"/>
    <mergeCell ref="A31:D31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G1"/>
    <mergeCell ref="A2:G2"/>
    <mergeCell ref="A4:G4"/>
    <mergeCell ref="A5:G5"/>
    <mergeCell ref="A7:G7"/>
    <mergeCell ref="A8:D9"/>
    <mergeCell ref="E8:E9"/>
    <mergeCell ref="F8:F9"/>
    <mergeCell ref="G8:G9"/>
  </mergeCells>
  <printOptions/>
  <pageMargins left="1.00984251968504" right="0.3401574803149611" top="1.295275590551181" bottom="1.295275590551181" header="1" footer="1"/>
  <pageSetup fitToHeight="0" fitToWidth="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59765625" style="0" customWidth="1"/>
    <col min="3" max="3" width="8.3984375" style="0" customWidth="1"/>
    <col min="4" max="4" width="15.19921875" style="0" customWidth="1"/>
    <col min="5" max="5" width="12.09765625" style="112" customWidth="1"/>
    <col min="6" max="6" width="11.3984375" style="0" customWidth="1"/>
    <col min="7" max="7" width="11" style="0" customWidth="1"/>
    <col min="8" max="8" width="10.09765625" style="0" bestFit="1" customWidth="1"/>
  </cols>
  <sheetData>
    <row r="1" spans="1:8" ht="14.25">
      <c r="A1" s="287" t="s">
        <v>212</v>
      </c>
      <c r="B1" s="287"/>
      <c r="C1" s="287"/>
      <c r="D1" s="287"/>
      <c r="E1" s="287"/>
      <c r="F1" s="287"/>
      <c r="G1" s="287"/>
      <c r="H1" s="287"/>
    </row>
    <row r="2" spans="1:8" ht="14.25">
      <c r="A2" s="2"/>
      <c r="B2" s="2"/>
      <c r="C2" s="2"/>
      <c r="D2" s="2"/>
      <c r="E2" s="102"/>
      <c r="F2" s="2"/>
      <c r="G2" s="2"/>
      <c r="H2" s="2"/>
    </row>
    <row r="3" spans="1:8" ht="14.25">
      <c r="A3" s="2"/>
      <c r="B3" s="2"/>
      <c r="C3" s="2"/>
      <c r="D3" s="2"/>
      <c r="E3" s="102"/>
      <c r="F3" s="2"/>
      <c r="G3" s="2"/>
      <c r="H3" s="2"/>
    </row>
    <row r="4" spans="1:8" ht="14.25">
      <c r="A4" s="281" t="s">
        <v>213</v>
      </c>
      <c r="B4" s="281"/>
      <c r="C4" s="281"/>
      <c r="D4" s="281"/>
      <c r="E4" s="281"/>
      <c r="F4" s="281"/>
      <c r="G4" s="281"/>
      <c r="H4" s="281"/>
    </row>
    <row r="5" spans="1:8" ht="14.25">
      <c r="A5" s="281" t="s">
        <v>181</v>
      </c>
      <c r="B5" s="281"/>
      <c r="C5" s="281"/>
      <c r="D5" s="281"/>
      <c r="E5" s="281"/>
      <c r="F5" s="281"/>
      <c r="G5" s="281"/>
      <c r="H5" s="281"/>
    </row>
    <row r="6" spans="1:8" ht="14.25">
      <c r="A6" s="18"/>
      <c r="B6" s="18"/>
      <c r="C6" s="18"/>
      <c r="D6" s="18"/>
      <c r="E6" s="103"/>
      <c r="F6" s="18"/>
      <c r="G6" s="18"/>
      <c r="H6" s="18"/>
    </row>
    <row r="7" spans="1:8" ht="14.25">
      <c r="A7" s="282" t="s">
        <v>39</v>
      </c>
      <c r="B7" s="282"/>
      <c r="C7" s="282"/>
      <c r="D7" s="282"/>
      <c r="E7" s="282"/>
      <c r="F7" s="282"/>
      <c r="G7" s="282"/>
      <c r="H7" s="282"/>
    </row>
    <row r="8" spans="1:8" ht="12.75" customHeight="1">
      <c r="A8" s="272" t="s">
        <v>40</v>
      </c>
      <c r="B8" s="272"/>
      <c r="C8" s="272"/>
      <c r="D8" s="272"/>
      <c r="E8" s="283" t="s">
        <v>181</v>
      </c>
      <c r="F8" s="283"/>
      <c r="G8" s="283"/>
      <c r="H8" s="283"/>
    </row>
    <row r="9" spans="1:8" ht="21" customHeight="1">
      <c r="A9" s="272"/>
      <c r="B9" s="272"/>
      <c r="C9" s="272"/>
      <c r="D9" s="272"/>
      <c r="E9" s="104" t="s">
        <v>120</v>
      </c>
      <c r="F9" s="105"/>
      <c r="G9" s="106"/>
      <c r="H9" s="107" t="s">
        <v>44</v>
      </c>
    </row>
    <row r="10" spans="1:8" ht="14.25">
      <c r="A10" s="273" t="s">
        <v>125</v>
      </c>
      <c r="B10" s="273"/>
      <c r="C10" s="273"/>
      <c r="D10" s="273"/>
      <c r="E10" s="82"/>
      <c r="F10" s="48"/>
      <c r="G10" s="48"/>
      <c r="H10" s="48"/>
    </row>
    <row r="11" spans="1:8" ht="23.25" customHeight="1">
      <c r="A11" s="274" t="s">
        <v>126</v>
      </c>
      <c r="B11" s="274"/>
      <c r="C11" s="274"/>
      <c r="D11" s="274"/>
      <c r="E11" s="82"/>
      <c r="F11" s="48"/>
      <c r="G11" s="48"/>
      <c r="H11" s="48"/>
    </row>
    <row r="12" spans="1:8" ht="23.25" customHeight="1">
      <c r="A12" s="297" t="s">
        <v>127</v>
      </c>
      <c r="B12" s="297"/>
      <c r="C12" s="297"/>
      <c r="D12" s="297"/>
      <c r="E12" s="82">
        <v>0</v>
      </c>
      <c r="F12" s="48"/>
      <c r="G12" s="48"/>
      <c r="H12" s="48">
        <v>1214437</v>
      </c>
    </row>
    <row r="13" spans="1:8" ht="23.25" customHeight="1">
      <c r="A13" s="297" t="s">
        <v>128</v>
      </c>
      <c r="B13" s="297"/>
      <c r="C13" s="297"/>
      <c r="D13" s="297"/>
      <c r="E13" s="82"/>
      <c r="F13" s="48"/>
      <c r="G13" s="48"/>
      <c r="H13" s="48"/>
    </row>
    <row r="14" spans="1:8" ht="23.25" customHeight="1">
      <c r="A14" s="297" t="s">
        <v>129</v>
      </c>
      <c r="B14" s="297"/>
      <c r="C14" s="297"/>
      <c r="D14" s="297"/>
      <c r="E14" s="82"/>
      <c r="F14" s="48"/>
      <c r="G14" s="48"/>
      <c r="H14" s="48"/>
    </row>
    <row r="15" spans="1:8" ht="23.25" customHeight="1">
      <c r="A15" s="278" t="s">
        <v>130</v>
      </c>
      <c r="B15" s="278"/>
      <c r="C15" s="278"/>
      <c r="D15" s="278"/>
      <c r="E15" s="82">
        <v>0</v>
      </c>
      <c r="F15" s="48"/>
      <c r="G15" s="48"/>
      <c r="H15" s="48"/>
    </row>
    <row r="16" spans="1:8" ht="12.75" customHeight="1">
      <c r="A16" s="275"/>
      <c r="B16" s="275"/>
      <c r="C16" s="275"/>
      <c r="D16" s="275"/>
      <c r="E16" s="82"/>
      <c r="F16" s="48"/>
      <c r="G16" s="48"/>
      <c r="H16" s="48"/>
    </row>
    <row r="17" spans="1:8" ht="12.75" customHeight="1">
      <c r="A17" s="297" t="s">
        <v>131</v>
      </c>
      <c r="B17" s="297"/>
      <c r="C17" s="297"/>
      <c r="D17" s="297"/>
      <c r="E17" s="82"/>
      <c r="F17" s="48"/>
      <c r="G17" s="48"/>
      <c r="H17" s="48"/>
    </row>
    <row r="18" spans="1:8" ht="12.75" customHeight="1">
      <c r="A18" s="297" t="s">
        <v>132</v>
      </c>
      <c r="B18" s="297"/>
      <c r="C18" s="297"/>
      <c r="D18" s="297"/>
      <c r="E18" s="82">
        <v>0</v>
      </c>
      <c r="F18" s="48"/>
      <c r="G18" s="48"/>
      <c r="H18" s="82">
        <f>SUM(E18:G18)</f>
        <v>0</v>
      </c>
    </row>
    <row r="19" spans="1:8" ht="14.25">
      <c r="A19" s="273" t="s">
        <v>133</v>
      </c>
      <c r="B19" s="273"/>
      <c r="C19" s="273"/>
      <c r="D19" s="273"/>
      <c r="E19" s="82"/>
      <c r="F19" s="48"/>
      <c r="G19" s="48"/>
      <c r="H19" s="82">
        <f>SUM(E19:G19)</f>
        <v>0</v>
      </c>
    </row>
    <row r="20" spans="1:8" ht="12.75" customHeight="1">
      <c r="A20" s="273" t="s">
        <v>134</v>
      </c>
      <c r="B20" s="273"/>
      <c r="C20" s="273"/>
      <c r="D20" s="273"/>
      <c r="E20" s="82"/>
      <c r="F20" s="48"/>
      <c r="G20" s="48"/>
      <c r="H20" s="48"/>
    </row>
    <row r="21" spans="1:8" ht="12.75" customHeight="1">
      <c r="A21" s="273" t="s">
        <v>135</v>
      </c>
      <c r="B21" s="273"/>
      <c r="C21" s="273"/>
      <c r="D21" s="273"/>
      <c r="E21" s="82"/>
      <c r="F21" s="48"/>
      <c r="G21" s="48"/>
      <c r="H21" s="48"/>
    </row>
    <row r="22" spans="1:8" ht="14.25">
      <c r="A22" s="285" t="s">
        <v>136</v>
      </c>
      <c r="B22" s="285"/>
      <c r="C22" s="285"/>
      <c r="D22" s="285"/>
      <c r="E22" s="82">
        <f>SUM(E17:E21)</f>
        <v>0</v>
      </c>
      <c r="F22" s="48"/>
      <c r="G22" s="48"/>
      <c r="H22" s="82">
        <f>SUM(E22:G22)</f>
        <v>0</v>
      </c>
    </row>
    <row r="23" spans="1:8" ht="14.25">
      <c r="A23" s="275"/>
      <c r="B23" s="275"/>
      <c r="C23" s="275"/>
      <c r="D23" s="275"/>
      <c r="E23" s="82"/>
      <c r="F23" s="48"/>
      <c r="G23" s="48"/>
      <c r="H23" s="48"/>
    </row>
    <row r="24" spans="1:8" ht="24" customHeight="1">
      <c r="A24" s="274" t="s">
        <v>137</v>
      </c>
      <c r="B24" s="274"/>
      <c r="C24" s="274"/>
      <c r="D24" s="274"/>
      <c r="E24" s="82"/>
      <c r="F24" s="48"/>
      <c r="G24" s="48"/>
      <c r="H24" s="48"/>
    </row>
    <row r="25" spans="1:8" ht="23.25" customHeight="1">
      <c r="A25" s="297" t="s">
        <v>138</v>
      </c>
      <c r="B25" s="297"/>
      <c r="C25" s="297"/>
      <c r="D25" s="297"/>
      <c r="E25" s="108"/>
      <c r="F25" s="56"/>
      <c r="G25" s="56"/>
      <c r="H25" s="56"/>
    </row>
    <row r="26" spans="1:8" ht="12.75" customHeight="1">
      <c r="A26" s="273" t="s">
        <v>139</v>
      </c>
      <c r="B26" s="273"/>
      <c r="C26" s="273"/>
      <c r="D26" s="273"/>
      <c r="E26" s="109"/>
      <c r="F26" s="37"/>
      <c r="G26" s="37"/>
      <c r="H26" s="37"/>
    </row>
    <row r="27" spans="1:8" ht="14.25">
      <c r="A27" s="277" t="s">
        <v>25</v>
      </c>
      <c r="B27" s="277"/>
      <c r="C27" s="277"/>
      <c r="D27" s="277"/>
      <c r="E27" s="109"/>
      <c r="F27" s="37"/>
      <c r="G27" s="37"/>
      <c r="H27" s="37"/>
    </row>
    <row r="28" spans="1:8" ht="14.25">
      <c r="A28" s="275"/>
      <c r="B28" s="275"/>
      <c r="C28" s="275"/>
      <c r="D28" s="275"/>
      <c r="E28" s="110"/>
      <c r="F28" s="111"/>
      <c r="G28" s="111"/>
      <c r="H28" s="111"/>
    </row>
    <row r="29" spans="1:8" ht="23.25" customHeight="1">
      <c r="A29" s="278" t="s">
        <v>141</v>
      </c>
      <c r="B29" s="278"/>
      <c r="C29" s="278"/>
      <c r="D29" s="278"/>
      <c r="E29" s="110">
        <f>E15+E22+E27</f>
        <v>0</v>
      </c>
      <c r="F29" s="111"/>
      <c r="G29" s="111"/>
      <c r="H29" s="110">
        <f>SUM(E29:G29)</f>
        <v>0</v>
      </c>
    </row>
    <row r="30" spans="1:4" ht="14.25">
      <c r="A30" s="295"/>
      <c r="B30" s="295"/>
      <c r="C30" s="295"/>
      <c r="D30" s="295"/>
    </row>
    <row r="31" spans="1:4" ht="14.25">
      <c r="A31" s="295"/>
      <c r="B31" s="295"/>
      <c r="C31" s="295"/>
      <c r="D31" s="295"/>
    </row>
    <row r="32" spans="1:4" ht="14.25">
      <c r="A32" s="295"/>
      <c r="B32" s="295"/>
      <c r="C32" s="295"/>
      <c r="D32" s="295"/>
    </row>
  </sheetData>
  <sheetProtection/>
  <mergeCells count="29">
    <mergeCell ref="A28:D28"/>
    <mergeCell ref="A29:D29"/>
    <mergeCell ref="A30:D30"/>
    <mergeCell ref="A31:D31"/>
    <mergeCell ref="A32:D32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10:D10"/>
    <mergeCell ref="A11:D11"/>
    <mergeCell ref="A12:D12"/>
    <mergeCell ref="A13:D13"/>
    <mergeCell ref="A14:D14"/>
    <mergeCell ref="A15:D15"/>
    <mergeCell ref="A1:H1"/>
    <mergeCell ref="A4:H4"/>
    <mergeCell ref="A5:H5"/>
    <mergeCell ref="A7:H7"/>
    <mergeCell ref="A8:D9"/>
    <mergeCell ref="E8:H8"/>
  </mergeCells>
  <printOptions/>
  <pageMargins left="0.5401574803149609" right="0.3401574803149611" top="1.295275590551181" bottom="1.295275590551181" header="1" footer="1"/>
  <pageSetup fitToHeight="0" fitToWidth="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59765625" style="0" customWidth="1"/>
    <col min="3" max="3" width="8.3984375" style="0" customWidth="1"/>
    <col min="4" max="4" width="15.19921875" style="0" customWidth="1"/>
    <col min="5" max="5" width="12.09765625" style="101" customWidth="1"/>
    <col min="6" max="6" width="9.8984375" style="0" bestFit="1" customWidth="1"/>
    <col min="7" max="7" width="9.59765625" style="0" customWidth="1"/>
    <col min="8" max="8" width="11.69921875" style="0" customWidth="1"/>
  </cols>
  <sheetData>
    <row r="1" spans="1:8" ht="14.25">
      <c r="A1" s="287" t="s">
        <v>214</v>
      </c>
      <c r="B1" s="287"/>
      <c r="C1" s="287"/>
      <c r="D1" s="287"/>
      <c r="E1" s="287"/>
      <c r="F1" s="287"/>
      <c r="G1" s="287"/>
      <c r="H1" s="287"/>
    </row>
    <row r="2" spans="1:8" ht="14.25">
      <c r="A2" s="2"/>
      <c r="B2" s="2"/>
      <c r="C2" s="2"/>
      <c r="D2" s="2"/>
      <c r="F2" s="2"/>
      <c r="G2" s="2"/>
      <c r="H2" s="2"/>
    </row>
    <row r="3" spans="1:8" ht="14.25">
      <c r="A3" s="281" t="s">
        <v>215</v>
      </c>
      <c r="B3" s="281"/>
      <c r="C3" s="281"/>
      <c r="D3" s="281"/>
      <c r="E3" s="281"/>
      <c r="F3" s="281"/>
      <c r="G3" s="281"/>
      <c r="H3" s="281"/>
    </row>
    <row r="4" spans="1:8" ht="14.25">
      <c r="A4" s="281" t="s">
        <v>205</v>
      </c>
      <c r="B4" s="281"/>
      <c r="C4" s="281"/>
      <c r="D4" s="281"/>
      <c r="E4" s="281"/>
      <c r="F4" s="281"/>
      <c r="G4" s="281"/>
      <c r="H4" s="281"/>
    </row>
    <row r="5" spans="1:8" ht="14.25">
      <c r="A5" s="113"/>
      <c r="B5" s="113"/>
      <c r="C5" s="113"/>
      <c r="D5" s="113"/>
      <c r="E5" s="114"/>
      <c r="F5" s="113"/>
      <c r="G5" s="113"/>
      <c r="H5" s="113"/>
    </row>
    <row r="6" spans="1:8" ht="12.75" customHeight="1">
      <c r="A6" s="272" t="s">
        <v>40</v>
      </c>
      <c r="B6" s="272"/>
      <c r="C6" s="272"/>
      <c r="D6" s="272"/>
      <c r="E6" s="283" t="s">
        <v>205</v>
      </c>
      <c r="F6" s="283"/>
      <c r="G6" s="283"/>
      <c r="H6" s="283"/>
    </row>
    <row r="7" spans="1:8" ht="21" customHeight="1">
      <c r="A7" s="272"/>
      <c r="B7" s="272"/>
      <c r="C7" s="272"/>
      <c r="D7" s="272"/>
      <c r="E7" s="115" t="s">
        <v>190</v>
      </c>
      <c r="F7" s="105" t="s">
        <v>216</v>
      </c>
      <c r="G7" s="106"/>
      <c r="H7" s="107" t="s">
        <v>44</v>
      </c>
    </row>
    <row r="8" spans="1:8" ht="14.25">
      <c r="A8" s="273" t="s">
        <v>125</v>
      </c>
      <c r="B8" s="273"/>
      <c r="C8" s="273"/>
      <c r="D8" s="273"/>
      <c r="E8" s="116"/>
      <c r="F8" s="7"/>
      <c r="G8" s="7"/>
      <c r="H8" s="7"/>
    </row>
    <row r="9" spans="1:8" ht="23.25" customHeight="1">
      <c r="A9" s="274" t="s">
        <v>126</v>
      </c>
      <c r="B9" s="274"/>
      <c r="C9" s="274"/>
      <c r="D9" s="274"/>
      <c r="E9" s="116"/>
      <c r="F9" s="7"/>
      <c r="G9" s="7"/>
      <c r="H9" s="7"/>
    </row>
    <row r="10" spans="1:8" ht="23.25" customHeight="1">
      <c r="A10" s="297" t="s">
        <v>127</v>
      </c>
      <c r="B10" s="297"/>
      <c r="C10" s="297"/>
      <c r="D10" s="297"/>
      <c r="E10" s="116">
        <v>1214437</v>
      </c>
      <c r="F10" s="7"/>
      <c r="G10" s="7"/>
      <c r="H10" s="14">
        <v>1214437</v>
      </c>
    </row>
    <row r="11" spans="1:8" ht="23.25" customHeight="1">
      <c r="A11" s="297" t="s">
        <v>128</v>
      </c>
      <c r="B11" s="297"/>
      <c r="C11" s="297"/>
      <c r="D11" s="297"/>
      <c r="E11" s="116"/>
      <c r="F11" s="7"/>
      <c r="G11" s="7"/>
      <c r="H11" s="14"/>
    </row>
    <row r="12" spans="1:8" ht="23.25" customHeight="1">
      <c r="A12" s="297" t="s">
        <v>129</v>
      </c>
      <c r="B12" s="297"/>
      <c r="C12" s="297"/>
      <c r="D12" s="297"/>
      <c r="E12" s="116"/>
      <c r="F12" s="7"/>
      <c r="G12" s="7"/>
      <c r="H12" s="14"/>
    </row>
    <row r="13" spans="1:8" ht="23.25" customHeight="1">
      <c r="A13" s="278" t="s">
        <v>130</v>
      </c>
      <c r="B13" s="278"/>
      <c r="C13" s="278"/>
      <c r="D13" s="278"/>
      <c r="E13" s="43">
        <v>1214437</v>
      </c>
      <c r="F13" s="14"/>
      <c r="G13" s="14"/>
      <c r="H13" s="14">
        <v>1214437</v>
      </c>
    </row>
    <row r="14" spans="1:8" ht="12.75" customHeight="1">
      <c r="A14" s="275"/>
      <c r="B14" s="275"/>
      <c r="C14" s="275"/>
      <c r="D14" s="275"/>
      <c r="E14" s="116"/>
      <c r="F14" s="7"/>
      <c r="G14" s="7"/>
      <c r="H14" s="14"/>
    </row>
    <row r="15" spans="1:8" ht="12.75" customHeight="1">
      <c r="A15" s="297" t="s">
        <v>131</v>
      </c>
      <c r="B15" s="297"/>
      <c r="C15" s="297"/>
      <c r="D15" s="297"/>
      <c r="E15" s="116"/>
      <c r="F15" s="7"/>
      <c r="G15" s="7"/>
      <c r="H15" s="14"/>
    </row>
    <row r="16" spans="1:8" ht="12.75" customHeight="1">
      <c r="A16" s="297" t="s">
        <v>132</v>
      </c>
      <c r="B16" s="297"/>
      <c r="C16" s="297"/>
      <c r="D16" s="297"/>
      <c r="E16" s="116"/>
      <c r="F16" s="7"/>
      <c r="G16" s="7"/>
      <c r="H16" s="14"/>
    </row>
    <row r="17" spans="1:8" ht="14.25">
      <c r="A17" s="273" t="s">
        <v>133</v>
      </c>
      <c r="B17" s="273"/>
      <c r="C17" s="273"/>
      <c r="D17" s="273"/>
      <c r="E17" s="116"/>
      <c r="F17" s="7"/>
      <c r="G17" s="7"/>
      <c r="H17" s="14"/>
    </row>
    <row r="18" spans="1:8" ht="14.25">
      <c r="A18" s="273" t="s">
        <v>134</v>
      </c>
      <c r="B18" s="273"/>
      <c r="C18" s="273"/>
      <c r="D18" s="273"/>
      <c r="E18" s="116"/>
      <c r="F18" s="7"/>
      <c r="G18" s="7"/>
      <c r="H18" s="14"/>
    </row>
    <row r="19" spans="1:8" ht="14.25">
      <c r="A19" s="273" t="s">
        <v>135</v>
      </c>
      <c r="B19" s="273"/>
      <c r="C19" s="273"/>
      <c r="D19" s="273"/>
      <c r="E19" s="116"/>
      <c r="F19" s="7"/>
      <c r="G19" s="7"/>
      <c r="H19" s="14"/>
    </row>
    <row r="20" spans="1:8" ht="12.75" customHeight="1">
      <c r="A20" s="285" t="s">
        <v>136</v>
      </c>
      <c r="B20" s="285"/>
      <c r="C20" s="285"/>
      <c r="D20" s="285"/>
      <c r="E20" s="116"/>
      <c r="F20" s="7"/>
      <c r="G20" s="7"/>
      <c r="H20" s="14"/>
    </row>
    <row r="21" spans="1:8" ht="12.75" customHeight="1">
      <c r="A21" s="275"/>
      <c r="B21" s="275"/>
      <c r="C21" s="275"/>
      <c r="D21" s="275"/>
      <c r="E21" s="116"/>
      <c r="F21" s="7"/>
      <c r="G21" s="7"/>
      <c r="H21" s="14"/>
    </row>
    <row r="22" spans="1:8" ht="24.75" customHeight="1">
      <c r="A22" s="274" t="s">
        <v>137</v>
      </c>
      <c r="B22" s="274"/>
      <c r="C22" s="274"/>
      <c r="D22" s="274"/>
      <c r="E22" s="116"/>
      <c r="F22" s="7"/>
      <c r="G22" s="7"/>
      <c r="H22" s="14"/>
    </row>
    <row r="23" spans="1:8" ht="23.25" customHeight="1">
      <c r="A23" s="297" t="s">
        <v>138</v>
      </c>
      <c r="B23" s="297"/>
      <c r="C23" s="297"/>
      <c r="D23" s="297"/>
      <c r="E23" s="116">
        <v>0</v>
      </c>
      <c r="F23" s="7">
        <v>932684</v>
      </c>
      <c r="G23" s="14"/>
      <c r="H23" s="14">
        <f>E23+F23+G23</f>
        <v>932684</v>
      </c>
    </row>
    <row r="24" spans="1:8" ht="12.75" customHeight="1">
      <c r="A24" s="273" t="s">
        <v>139</v>
      </c>
      <c r="B24" s="273"/>
      <c r="C24" s="273"/>
      <c r="D24" s="273"/>
      <c r="E24" s="116"/>
      <c r="F24" s="14"/>
      <c r="G24" s="23"/>
      <c r="H24" s="14">
        <f>E24+F24+G24</f>
        <v>0</v>
      </c>
    </row>
    <row r="25" spans="1:8" ht="12.75" customHeight="1">
      <c r="A25" s="277" t="s">
        <v>25</v>
      </c>
      <c r="B25" s="277"/>
      <c r="C25" s="277"/>
      <c r="D25" s="277"/>
      <c r="E25" s="43">
        <f>SUM(E22:E24)</f>
        <v>0</v>
      </c>
      <c r="F25" s="14">
        <v>932684</v>
      </c>
      <c r="G25" s="23"/>
      <c r="H25" s="14">
        <f>E25+F25+G25</f>
        <v>932684</v>
      </c>
    </row>
    <row r="26" spans="1:8" ht="12.75" customHeight="1">
      <c r="A26" s="275"/>
      <c r="B26" s="275"/>
      <c r="C26" s="275"/>
      <c r="D26" s="275"/>
      <c r="E26" s="116"/>
      <c r="F26" s="23"/>
      <c r="G26" s="23"/>
      <c r="H26" s="23"/>
    </row>
    <row r="27" spans="1:8" ht="21.75" customHeight="1">
      <c r="A27" s="278" t="s">
        <v>141</v>
      </c>
      <c r="B27" s="278"/>
      <c r="C27" s="278"/>
      <c r="D27" s="278"/>
      <c r="E27" s="40">
        <f>E13+E20+E25</f>
        <v>1214437</v>
      </c>
      <c r="F27" s="40">
        <f>F13+F20+F25</f>
        <v>932684</v>
      </c>
      <c r="G27" s="23"/>
      <c r="H27" s="14">
        <f>E27+F27+G27</f>
        <v>2147121</v>
      </c>
    </row>
    <row r="28" spans="1:4" ht="14.25">
      <c r="A28" s="295"/>
      <c r="B28" s="295"/>
      <c r="C28" s="295"/>
      <c r="D28" s="295"/>
    </row>
    <row r="29" spans="1:4" ht="14.25">
      <c r="A29" s="295"/>
      <c r="B29" s="295"/>
      <c r="C29" s="295"/>
      <c r="D29" s="295"/>
    </row>
    <row r="30" spans="1:4" ht="14.25">
      <c r="A30" s="295"/>
      <c r="B30" s="295"/>
      <c r="C30" s="295"/>
      <c r="D30" s="295"/>
    </row>
  </sheetData>
  <sheetProtection/>
  <mergeCells count="28"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H1"/>
    <mergeCell ref="A3:H3"/>
    <mergeCell ref="A4:H4"/>
    <mergeCell ref="A6:D7"/>
    <mergeCell ref="E6:H6"/>
    <mergeCell ref="A8:D8"/>
  </mergeCells>
  <printOptions/>
  <pageMargins left="0.5401574803149609" right="0.3401574803149611" top="1.295275590551181" bottom="1.295275590551181" header="1" footer="1"/>
  <pageSetup fitToHeight="0" fitToWidth="0" orientation="portrait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19921875" style="0" customWidth="1"/>
    <col min="5" max="5" width="11.69921875" style="0" customWidth="1"/>
    <col min="6" max="6" width="11" style="0" customWidth="1"/>
    <col min="7" max="7" width="11.09765625" style="0" customWidth="1"/>
    <col min="8" max="8" width="10.69921875" style="0" customWidth="1"/>
  </cols>
  <sheetData>
    <row r="2" ht="14.25">
      <c r="H2" s="5" t="s">
        <v>217</v>
      </c>
    </row>
    <row r="3" ht="14.25">
      <c r="H3" s="5"/>
    </row>
    <row r="4" spans="1:8" ht="14.25">
      <c r="A4" s="281" t="s">
        <v>218</v>
      </c>
      <c r="B4" s="281"/>
      <c r="C4" s="281"/>
      <c r="D4" s="281"/>
      <c r="E4" s="281"/>
      <c r="F4" s="281"/>
      <c r="G4" s="281"/>
      <c r="H4" s="281"/>
    </row>
    <row r="6" spans="1:8" ht="14.25">
      <c r="A6" s="117"/>
      <c r="B6" s="117"/>
      <c r="C6" s="117"/>
      <c r="D6" s="117"/>
      <c r="E6" s="118"/>
      <c r="F6" s="118"/>
      <c r="G6" s="118"/>
      <c r="H6" s="118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298" t="s">
        <v>219</v>
      </c>
      <c r="B8" s="298"/>
      <c r="C8" s="298"/>
      <c r="D8" s="298"/>
      <c r="E8" s="299" t="s">
        <v>124</v>
      </c>
      <c r="F8" s="299"/>
      <c r="G8" s="299"/>
      <c r="H8" s="299"/>
    </row>
    <row r="9" spans="1:8" ht="14.25">
      <c r="A9" s="295"/>
      <c r="B9" s="295"/>
      <c r="C9" s="295"/>
      <c r="D9" s="295"/>
      <c r="E9" s="295"/>
      <c r="F9" s="295"/>
      <c r="G9" s="295"/>
      <c r="H9" s="295"/>
    </row>
    <row r="10" spans="1:8" ht="14.25">
      <c r="A10" s="282" t="s">
        <v>39</v>
      </c>
      <c r="B10" s="282"/>
      <c r="C10" s="282"/>
      <c r="D10" s="282"/>
      <c r="E10" s="282"/>
      <c r="F10" s="282"/>
      <c r="G10" s="282"/>
      <c r="H10" s="282"/>
    </row>
    <row r="11" spans="1:8" ht="14.25">
      <c r="A11" s="272" t="s">
        <v>40</v>
      </c>
      <c r="B11" s="272"/>
      <c r="C11" s="272"/>
      <c r="D11" s="272"/>
      <c r="E11" s="291" t="s">
        <v>171</v>
      </c>
      <c r="F11" s="291" t="s">
        <v>172</v>
      </c>
      <c r="G11" s="291" t="s">
        <v>220</v>
      </c>
      <c r="H11" s="272" t="s">
        <v>44</v>
      </c>
    </row>
    <row r="12" spans="1:8" ht="24.75" customHeight="1">
      <c r="A12" s="272"/>
      <c r="B12" s="272"/>
      <c r="C12" s="272"/>
      <c r="D12" s="272"/>
      <c r="E12" s="291"/>
      <c r="F12" s="291"/>
      <c r="G12" s="291"/>
      <c r="H12" s="272"/>
    </row>
    <row r="13" spans="1:8" ht="23.25" customHeight="1">
      <c r="A13" s="274" t="s">
        <v>51</v>
      </c>
      <c r="B13" s="274"/>
      <c r="C13" s="274"/>
      <c r="D13" s="274"/>
      <c r="E13" s="48"/>
      <c r="F13" s="48"/>
      <c r="G13" s="48"/>
      <c r="H13" s="48"/>
    </row>
    <row r="14" spans="1:8" ht="23.25" customHeight="1">
      <c r="A14" s="274" t="s">
        <v>52</v>
      </c>
      <c r="B14" s="274"/>
      <c r="C14" s="274"/>
      <c r="D14" s="274"/>
      <c r="E14" s="48"/>
      <c r="F14" s="48"/>
      <c r="G14" s="48"/>
      <c r="H14" s="48"/>
    </row>
    <row r="15" spans="1:8" ht="23.25" customHeight="1">
      <c r="A15" s="274" t="s">
        <v>53</v>
      </c>
      <c r="B15" s="274"/>
      <c r="C15" s="274"/>
      <c r="D15" s="274"/>
      <c r="E15" s="48"/>
      <c r="F15" s="48"/>
      <c r="G15" s="48"/>
      <c r="H15" s="48"/>
    </row>
    <row r="16" spans="1:8" ht="12.75" customHeight="1">
      <c r="A16" s="274" t="s">
        <v>54</v>
      </c>
      <c r="B16" s="274"/>
      <c r="C16" s="274"/>
      <c r="D16" s="274"/>
      <c r="E16" s="48"/>
      <c r="F16" s="48"/>
      <c r="G16" s="48"/>
      <c r="H16" s="48"/>
    </row>
    <row r="17" spans="1:8" ht="12.75" customHeight="1">
      <c r="A17" s="278" t="s">
        <v>55</v>
      </c>
      <c r="B17" s="278"/>
      <c r="C17" s="278"/>
      <c r="D17" s="278"/>
      <c r="E17" s="48"/>
      <c r="F17" s="48"/>
      <c r="G17" s="48"/>
      <c r="H17" s="48"/>
    </row>
    <row r="18" spans="1:8" ht="14.25">
      <c r="A18" s="275"/>
      <c r="B18" s="275"/>
      <c r="C18" s="275"/>
      <c r="D18" s="275"/>
      <c r="E18" s="48"/>
      <c r="F18" s="48"/>
      <c r="G18" s="48"/>
      <c r="H18" s="48"/>
    </row>
    <row r="19" spans="1:8" ht="14.25">
      <c r="A19" s="273" t="s">
        <v>57</v>
      </c>
      <c r="B19" s="273"/>
      <c r="C19" s="273"/>
      <c r="D19" s="273"/>
      <c r="E19" s="48"/>
      <c r="F19" s="48"/>
      <c r="G19" s="48"/>
      <c r="H19" s="48"/>
    </row>
    <row r="20" spans="1:8" ht="12.75" customHeight="1">
      <c r="A20" s="274" t="s">
        <v>58</v>
      </c>
      <c r="B20" s="274"/>
      <c r="C20" s="274"/>
      <c r="D20" s="274"/>
      <c r="E20" s="48"/>
      <c r="F20" s="48"/>
      <c r="G20" s="48"/>
      <c r="H20" s="48"/>
    </row>
    <row r="21" spans="1:8" ht="12.75" customHeight="1">
      <c r="A21" s="273" t="s">
        <v>59</v>
      </c>
      <c r="B21" s="273"/>
      <c r="C21" s="273"/>
      <c r="D21" s="273"/>
      <c r="E21" s="56"/>
      <c r="F21" s="48"/>
      <c r="G21" s="48">
        <v>300000</v>
      </c>
      <c r="H21" s="56">
        <f>SUM(E21:G21)</f>
        <v>300000</v>
      </c>
    </row>
    <row r="22" spans="1:8" ht="14.25">
      <c r="A22" s="273" t="s">
        <v>177</v>
      </c>
      <c r="B22" s="273"/>
      <c r="C22" s="273"/>
      <c r="D22" s="273"/>
      <c r="E22" s="48"/>
      <c r="F22" s="48"/>
      <c r="G22" s="48"/>
      <c r="H22" s="48"/>
    </row>
    <row r="23" spans="1:8" ht="14.25">
      <c r="A23" s="273" t="s">
        <v>62</v>
      </c>
      <c r="B23" s="273"/>
      <c r="C23" s="273"/>
      <c r="D23" s="273"/>
      <c r="E23" s="48"/>
      <c r="F23" s="48"/>
      <c r="G23" s="48"/>
      <c r="H23" s="48"/>
    </row>
    <row r="24" spans="1:8" ht="14.25">
      <c r="A24" s="273" t="s">
        <v>178</v>
      </c>
      <c r="B24" s="273"/>
      <c r="C24" s="273"/>
      <c r="D24" s="273"/>
      <c r="E24" s="48"/>
      <c r="F24" s="48"/>
      <c r="G24" s="48"/>
      <c r="H24" s="48"/>
    </row>
    <row r="25" spans="1:8" ht="12.75" customHeight="1">
      <c r="A25" s="273" t="s">
        <v>221</v>
      </c>
      <c r="B25" s="273"/>
      <c r="C25" s="273"/>
      <c r="D25" s="273"/>
      <c r="E25" s="48"/>
      <c r="F25" s="48"/>
      <c r="G25" s="48">
        <v>1000</v>
      </c>
      <c r="H25" s="56">
        <f>SUM(E25:G25)</f>
        <v>1000</v>
      </c>
    </row>
    <row r="26" spans="1:8" ht="12.75" customHeight="1">
      <c r="A26" s="273" t="s">
        <v>65</v>
      </c>
      <c r="B26" s="273"/>
      <c r="C26" s="273"/>
      <c r="D26" s="273"/>
      <c r="E26" s="56"/>
      <c r="F26" s="48"/>
      <c r="G26" s="48"/>
      <c r="H26" s="48"/>
    </row>
    <row r="27" spans="1:8" ht="14.25">
      <c r="A27" s="273" t="s">
        <v>66</v>
      </c>
      <c r="B27" s="273"/>
      <c r="C27" s="273"/>
      <c r="D27" s="273"/>
      <c r="E27" s="56"/>
      <c r="F27" s="48"/>
      <c r="G27" s="48"/>
      <c r="H27" s="48"/>
    </row>
    <row r="28" spans="1:8" ht="14.25">
      <c r="A28" s="273" t="s">
        <v>67</v>
      </c>
      <c r="B28" s="273"/>
      <c r="C28" s="273"/>
      <c r="D28" s="273"/>
      <c r="E28" s="56"/>
      <c r="F28" s="48"/>
      <c r="G28" s="48">
        <v>100</v>
      </c>
      <c r="H28" s="56">
        <f>SUM(E28:G28)</f>
        <v>100</v>
      </c>
    </row>
    <row r="29" spans="1:8" ht="14.25">
      <c r="A29" s="277" t="s">
        <v>68</v>
      </c>
      <c r="B29" s="277"/>
      <c r="C29" s="277"/>
      <c r="D29" s="277"/>
      <c r="E29" s="119"/>
      <c r="F29" s="119"/>
      <c r="G29" s="111">
        <f>SUM(G19:G28)</f>
        <v>301100</v>
      </c>
      <c r="H29" s="111">
        <f>SUM(E29:G29)</f>
        <v>301100</v>
      </c>
    </row>
    <row r="30" spans="1:8" ht="14.25">
      <c r="A30" s="275"/>
      <c r="B30" s="275"/>
      <c r="C30" s="275"/>
      <c r="D30" s="275"/>
      <c r="E30" s="37"/>
      <c r="F30" s="37"/>
      <c r="G30" s="37"/>
      <c r="H30" s="37"/>
    </row>
    <row r="31" spans="1:8" ht="23.25" customHeight="1">
      <c r="A31" s="274" t="s">
        <v>69</v>
      </c>
      <c r="B31" s="274"/>
      <c r="C31" s="274"/>
      <c r="D31" s="274"/>
      <c r="E31" s="37"/>
      <c r="F31" s="37"/>
      <c r="G31" s="37"/>
      <c r="H31" s="37"/>
    </row>
    <row r="32" spans="1:8" ht="23.25" customHeight="1">
      <c r="A32" s="274" t="s">
        <v>70</v>
      </c>
      <c r="B32" s="274"/>
      <c r="C32" s="274"/>
      <c r="D32" s="274"/>
      <c r="E32" s="37"/>
      <c r="F32" s="37"/>
      <c r="G32" s="37"/>
      <c r="H32" s="37"/>
    </row>
    <row r="33" spans="1:8" ht="14.25">
      <c r="A33" s="273" t="s">
        <v>71</v>
      </c>
      <c r="B33" s="273"/>
      <c r="C33" s="273"/>
      <c r="D33" s="273"/>
      <c r="E33" s="37"/>
      <c r="F33" s="37"/>
      <c r="G33" s="37"/>
      <c r="H33" s="37"/>
    </row>
    <row r="34" spans="1:8" ht="14.25">
      <c r="A34" s="277" t="s">
        <v>72</v>
      </c>
      <c r="B34" s="277"/>
      <c r="C34" s="277"/>
      <c r="D34" s="277"/>
      <c r="E34" s="37"/>
      <c r="F34" s="37"/>
      <c r="G34" s="37"/>
      <c r="H34" s="37"/>
    </row>
    <row r="35" spans="1:8" ht="14.25">
      <c r="A35" s="275"/>
      <c r="B35" s="275"/>
      <c r="C35" s="275"/>
      <c r="D35" s="275"/>
      <c r="E35" s="37"/>
      <c r="F35" s="37"/>
      <c r="G35" s="37"/>
      <c r="H35" s="37"/>
    </row>
    <row r="36" spans="1:8" ht="14.25">
      <c r="A36" s="277" t="s">
        <v>222</v>
      </c>
      <c r="B36" s="277"/>
      <c r="C36" s="277"/>
      <c r="D36" s="277"/>
      <c r="E36" s="111"/>
      <c r="F36" s="111"/>
      <c r="G36" s="111">
        <f>G17+G29+G34</f>
        <v>301100</v>
      </c>
      <c r="H36" s="111">
        <f>H17+H29+H34</f>
        <v>301100</v>
      </c>
    </row>
  </sheetData>
  <sheetProtection/>
  <mergeCells count="34"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A4:H4"/>
    <mergeCell ref="A8:D8"/>
    <mergeCell ref="E8:H8"/>
    <mergeCell ref="A9:H9"/>
    <mergeCell ref="A10:H10"/>
    <mergeCell ref="A11:D12"/>
    <mergeCell ref="E11:E12"/>
    <mergeCell ref="F11:F12"/>
    <mergeCell ref="G11:G12"/>
    <mergeCell ref="H11:H12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portrait" pageOrder="overThenDown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3984375" style="0" customWidth="1"/>
    <col min="5" max="5" width="8.8984375" style="0" customWidth="1"/>
    <col min="6" max="6" width="9.3984375" style="0" customWidth="1"/>
    <col min="7" max="7" width="8.59765625" style="0" customWidth="1"/>
    <col min="8" max="8" width="8.69921875" style="0" customWidth="1"/>
    <col min="9" max="9" width="9.59765625" style="0" customWidth="1"/>
  </cols>
  <sheetData>
    <row r="2" ht="14.25">
      <c r="I2" s="5" t="s">
        <v>223</v>
      </c>
    </row>
    <row r="3" spans="1:8" ht="14.25">
      <c r="A3" s="295"/>
      <c r="B3" s="295"/>
      <c r="C3" s="295"/>
      <c r="D3" s="295"/>
      <c r="E3" s="295"/>
      <c r="F3" s="295"/>
      <c r="G3" s="295"/>
      <c r="H3" s="295"/>
    </row>
    <row r="4" spans="1:9" ht="14.25">
      <c r="A4" s="281" t="s">
        <v>224</v>
      </c>
      <c r="B4" s="281"/>
      <c r="C4" s="281"/>
      <c r="D4" s="281"/>
      <c r="E4" s="281"/>
      <c r="F4" s="281"/>
      <c r="G4" s="281"/>
      <c r="H4" s="281"/>
      <c r="I4" s="281"/>
    </row>
    <row r="5" spans="1:9" ht="14.25">
      <c r="A5" s="281" t="s">
        <v>225</v>
      </c>
      <c r="B5" s="281"/>
      <c r="C5" s="281"/>
      <c r="D5" s="281"/>
      <c r="E5" s="281"/>
      <c r="F5" s="281"/>
      <c r="G5" s="281"/>
      <c r="H5" s="281"/>
      <c r="I5" s="28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9" ht="14.25">
      <c r="A8" s="298" t="s">
        <v>219</v>
      </c>
      <c r="B8" s="298"/>
      <c r="C8" s="298"/>
      <c r="D8" s="298"/>
      <c r="E8" s="299" t="s">
        <v>124</v>
      </c>
      <c r="F8" s="299"/>
      <c r="G8" s="299"/>
      <c r="H8" s="299"/>
      <c r="I8" s="299"/>
    </row>
    <row r="10" spans="1:8" ht="14.25">
      <c r="A10" s="295"/>
      <c r="B10" s="295"/>
      <c r="C10" s="295"/>
      <c r="D10" s="295"/>
      <c r="E10" s="295"/>
      <c r="F10" s="295"/>
      <c r="G10" s="295"/>
      <c r="H10" s="295"/>
    </row>
    <row r="11" spans="1:9" ht="12.75" customHeight="1">
      <c r="A11" s="270"/>
      <c r="B11" s="270"/>
      <c r="C11" s="270"/>
      <c r="D11" s="270"/>
      <c r="E11" s="270"/>
      <c r="F11" s="270"/>
      <c r="G11" s="270"/>
      <c r="H11" s="270"/>
      <c r="I11" s="5" t="s">
        <v>39</v>
      </c>
    </row>
    <row r="12" spans="1:9" ht="12.75" customHeight="1">
      <c r="A12" s="272" t="s">
        <v>40</v>
      </c>
      <c r="B12" s="272"/>
      <c r="C12" s="272"/>
      <c r="D12" s="272"/>
      <c r="E12" s="291" t="s">
        <v>226</v>
      </c>
      <c r="F12" s="291"/>
      <c r="G12" s="291"/>
      <c r="H12" s="291"/>
      <c r="I12" s="291"/>
    </row>
    <row r="13" spans="1:9" ht="24.75" customHeight="1">
      <c r="A13" s="272"/>
      <c r="B13" s="272"/>
      <c r="C13" s="272"/>
      <c r="D13" s="272"/>
      <c r="E13" s="120"/>
      <c r="F13" s="120"/>
      <c r="G13" s="120"/>
      <c r="H13" s="120"/>
      <c r="I13" s="36" t="s">
        <v>44</v>
      </c>
    </row>
    <row r="14" spans="1:9" ht="23.25" customHeight="1">
      <c r="A14" s="274" t="s">
        <v>51</v>
      </c>
      <c r="B14" s="274"/>
      <c r="C14" s="274"/>
      <c r="D14" s="274"/>
      <c r="E14" s="48"/>
      <c r="F14" s="48"/>
      <c r="G14" s="48"/>
      <c r="H14" s="48"/>
      <c r="I14" s="37"/>
    </row>
    <row r="15" spans="1:9" ht="23.25" customHeight="1">
      <c r="A15" s="274" t="s">
        <v>52</v>
      </c>
      <c r="B15" s="274"/>
      <c r="C15" s="274"/>
      <c r="D15" s="274"/>
      <c r="E15" s="48"/>
      <c r="F15" s="48"/>
      <c r="G15" s="48"/>
      <c r="H15" s="48"/>
      <c r="I15" s="37"/>
    </row>
    <row r="16" spans="1:9" ht="23.25" customHeight="1">
      <c r="A16" s="274" t="s">
        <v>53</v>
      </c>
      <c r="B16" s="274"/>
      <c r="C16" s="274"/>
      <c r="D16" s="274"/>
      <c r="E16" s="48"/>
      <c r="F16" s="48"/>
      <c r="G16" s="48"/>
      <c r="H16" s="48"/>
      <c r="I16" s="37"/>
    </row>
    <row r="17" spans="1:9" ht="12.75" customHeight="1">
      <c r="A17" s="274" t="s">
        <v>54</v>
      </c>
      <c r="B17" s="274"/>
      <c r="C17" s="274"/>
      <c r="D17" s="274"/>
      <c r="E17" s="48"/>
      <c r="F17" s="48"/>
      <c r="G17" s="48"/>
      <c r="H17" s="48"/>
      <c r="I17" s="37"/>
    </row>
    <row r="18" spans="1:9" ht="12.75" customHeight="1">
      <c r="A18" s="278" t="s">
        <v>55</v>
      </c>
      <c r="B18" s="278"/>
      <c r="C18" s="278"/>
      <c r="D18" s="278"/>
      <c r="E18" s="48"/>
      <c r="F18" s="48"/>
      <c r="G18" s="48"/>
      <c r="H18" s="48"/>
      <c r="I18" s="37"/>
    </row>
    <row r="19" spans="1:9" ht="14.25">
      <c r="A19" s="275"/>
      <c r="B19" s="275"/>
      <c r="C19" s="275"/>
      <c r="D19" s="275"/>
      <c r="E19" s="48"/>
      <c r="F19" s="48"/>
      <c r="G19" s="48"/>
      <c r="H19" s="48"/>
      <c r="I19" s="37"/>
    </row>
    <row r="20" spans="1:9" ht="12.75" customHeight="1">
      <c r="A20" s="273" t="s">
        <v>57</v>
      </c>
      <c r="B20" s="273"/>
      <c r="C20" s="273"/>
      <c r="D20" s="273"/>
      <c r="E20" s="56"/>
      <c r="F20" s="48"/>
      <c r="G20" s="48"/>
      <c r="H20" s="48"/>
      <c r="I20" s="37"/>
    </row>
    <row r="21" spans="1:9" ht="12.75" customHeight="1">
      <c r="A21" s="274" t="s">
        <v>58</v>
      </c>
      <c r="B21" s="274"/>
      <c r="C21" s="274"/>
      <c r="D21" s="274"/>
      <c r="E21" s="48"/>
      <c r="F21" s="48"/>
      <c r="G21" s="48"/>
      <c r="H21" s="48"/>
      <c r="I21" s="37"/>
    </row>
    <row r="22" spans="1:9" ht="14.25">
      <c r="A22" s="273" t="s">
        <v>59</v>
      </c>
      <c r="B22" s="273"/>
      <c r="C22" s="273"/>
      <c r="D22" s="273"/>
      <c r="E22" s="48"/>
      <c r="F22" s="48"/>
      <c r="G22" s="48"/>
      <c r="H22" s="48"/>
      <c r="I22" s="37"/>
    </row>
    <row r="23" spans="1:9" ht="14.25">
      <c r="A23" s="273" t="s">
        <v>177</v>
      </c>
      <c r="B23" s="273"/>
      <c r="C23" s="273"/>
      <c r="D23" s="273"/>
      <c r="E23" s="48"/>
      <c r="F23" s="48"/>
      <c r="G23" s="48"/>
      <c r="H23" s="48"/>
      <c r="I23" s="37"/>
    </row>
    <row r="24" spans="1:9" ht="14.25">
      <c r="A24" s="273" t="s">
        <v>62</v>
      </c>
      <c r="B24" s="273"/>
      <c r="C24" s="273"/>
      <c r="D24" s="273"/>
      <c r="E24" s="48"/>
      <c r="F24" s="48"/>
      <c r="G24" s="48"/>
      <c r="H24" s="48"/>
      <c r="I24" s="37"/>
    </row>
    <row r="25" spans="1:9" ht="12.75" customHeight="1">
      <c r="A25" s="273" t="s">
        <v>178</v>
      </c>
      <c r="B25" s="273"/>
      <c r="C25" s="273"/>
      <c r="D25" s="273"/>
      <c r="E25" s="48"/>
      <c r="F25" s="48"/>
      <c r="G25" s="48"/>
      <c r="H25" s="48"/>
      <c r="I25" s="37"/>
    </row>
    <row r="26" spans="1:9" ht="12.75" customHeight="1">
      <c r="A26" s="273" t="s">
        <v>221</v>
      </c>
      <c r="B26" s="273"/>
      <c r="C26" s="273"/>
      <c r="D26" s="273"/>
      <c r="E26" s="48"/>
      <c r="F26" s="48"/>
      <c r="G26" s="48"/>
      <c r="H26" s="48"/>
      <c r="I26" s="37"/>
    </row>
    <row r="27" spans="1:9" ht="14.25">
      <c r="A27" s="273" t="s">
        <v>65</v>
      </c>
      <c r="B27" s="273"/>
      <c r="C27" s="273"/>
      <c r="D27" s="273"/>
      <c r="E27" s="56"/>
      <c r="F27" s="48"/>
      <c r="G27" s="48"/>
      <c r="H27" s="48"/>
      <c r="I27" s="37"/>
    </row>
    <row r="28" spans="1:9" ht="14.25">
      <c r="A28" s="273" t="s">
        <v>66</v>
      </c>
      <c r="B28" s="273"/>
      <c r="C28" s="273"/>
      <c r="D28" s="273"/>
      <c r="E28" s="56"/>
      <c r="F28" s="48"/>
      <c r="G28" s="48"/>
      <c r="H28" s="48"/>
      <c r="I28" s="37"/>
    </row>
    <row r="29" spans="1:9" ht="14.25">
      <c r="A29" s="273" t="s">
        <v>67</v>
      </c>
      <c r="B29" s="273"/>
      <c r="C29" s="273"/>
      <c r="D29" s="273"/>
      <c r="E29" s="48"/>
      <c r="F29" s="48"/>
      <c r="G29" s="48"/>
      <c r="H29" s="48"/>
      <c r="I29" s="37"/>
    </row>
    <row r="30" spans="1:9" ht="14.25">
      <c r="A30" s="277" t="s">
        <v>68</v>
      </c>
      <c r="B30" s="277"/>
      <c r="C30" s="277"/>
      <c r="D30" s="277"/>
      <c r="E30" s="37"/>
      <c r="F30" s="37"/>
      <c r="G30" s="37"/>
      <c r="H30" s="37"/>
      <c r="I30" s="37"/>
    </row>
    <row r="31" spans="1:9" ht="12.75" customHeight="1">
      <c r="A31" s="275"/>
      <c r="B31" s="275"/>
      <c r="C31" s="275"/>
      <c r="D31" s="275"/>
      <c r="E31" s="37"/>
      <c r="F31" s="37"/>
      <c r="G31" s="37"/>
      <c r="H31" s="37"/>
      <c r="I31" s="37"/>
    </row>
    <row r="32" spans="1:9" ht="23.25" customHeight="1">
      <c r="A32" s="274" t="s">
        <v>69</v>
      </c>
      <c r="B32" s="274"/>
      <c r="C32" s="274"/>
      <c r="D32" s="274"/>
      <c r="E32" s="37"/>
      <c r="F32" s="37"/>
      <c r="G32" s="37"/>
      <c r="H32" s="37"/>
      <c r="I32" s="37"/>
    </row>
    <row r="33" spans="1:9" ht="21" customHeight="1">
      <c r="A33" s="274" t="s">
        <v>70</v>
      </c>
      <c r="B33" s="274"/>
      <c r="C33" s="274"/>
      <c r="D33" s="274"/>
      <c r="E33" s="37"/>
      <c r="F33" s="37"/>
      <c r="G33" s="37"/>
      <c r="H33" s="37"/>
      <c r="I33" s="37"/>
    </row>
    <row r="34" spans="1:9" ht="14.25">
      <c r="A34" s="273" t="s">
        <v>71</v>
      </c>
      <c r="B34" s="273"/>
      <c r="C34" s="273"/>
      <c r="D34" s="273"/>
      <c r="E34" s="37"/>
      <c r="F34" s="37"/>
      <c r="G34" s="37"/>
      <c r="H34" s="37"/>
      <c r="I34" s="37"/>
    </row>
    <row r="35" spans="1:9" ht="14.25">
      <c r="A35" s="277" t="s">
        <v>72</v>
      </c>
      <c r="B35" s="277"/>
      <c r="C35" s="277"/>
      <c r="D35" s="277"/>
      <c r="E35" s="37"/>
      <c r="F35" s="37"/>
      <c r="G35" s="37"/>
      <c r="H35" s="37"/>
      <c r="I35" s="37"/>
    </row>
    <row r="36" spans="1:9" ht="14.25">
      <c r="A36" s="275"/>
      <c r="B36" s="275"/>
      <c r="C36" s="275"/>
      <c r="D36" s="275"/>
      <c r="E36" s="121"/>
      <c r="F36" s="121"/>
      <c r="G36" s="121"/>
      <c r="H36" s="121"/>
      <c r="I36" s="37"/>
    </row>
    <row r="37" spans="1:9" ht="14.25">
      <c r="A37" s="277" t="s">
        <v>222</v>
      </c>
      <c r="B37" s="277"/>
      <c r="C37" s="277"/>
      <c r="D37" s="277"/>
      <c r="E37" s="121"/>
      <c r="F37" s="121"/>
      <c r="G37" s="121"/>
      <c r="H37" s="121"/>
      <c r="I37" s="37"/>
    </row>
  </sheetData>
  <sheetProtection/>
  <mergeCells count="33">
    <mergeCell ref="A35:D35"/>
    <mergeCell ref="A36:D36"/>
    <mergeCell ref="A37:D37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502" right="0.19645669291338602" top="0.5314960629921259" bottom="0.491732283464567" header="0.23622047244094502" footer="0.19645669291338602"/>
  <pageSetup fitToHeight="0" fitToWidth="0" orientation="portrait" pageOrder="overThenDown" paperSize="9" scale="9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3984375" style="0" customWidth="1"/>
    <col min="5" max="5" width="8.8984375" style="0" customWidth="1"/>
    <col min="6" max="6" width="9.3984375" style="0" customWidth="1"/>
    <col min="7" max="7" width="8.59765625" style="0" customWidth="1"/>
    <col min="8" max="8" width="8.69921875" style="0" customWidth="1"/>
    <col min="9" max="9" width="9.59765625" style="0" customWidth="1"/>
  </cols>
  <sheetData>
    <row r="2" ht="14.25">
      <c r="I2" s="5" t="s">
        <v>227</v>
      </c>
    </row>
    <row r="3" spans="1:8" ht="14.25">
      <c r="A3" s="295"/>
      <c r="B3" s="295"/>
      <c r="C3" s="295"/>
      <c r="D3" s="295"/>
      <c r="E3" s="295"/>
      <c r="F3" s="295"/>
      <c r="G3" s="295"/>
      <c r="H3" s="295"/>
    </row>
    <row r="4" spans="1:9" ht="14.25">
      <c r="A4" s="281" t="s">
        <v>224</v>
      </c>
      <c r="B4" s="281"/>
      <c r="C4" s="281"/>
      <c r="D4" s="281"/>
      <c r="E4" s="281"/>
      <c r="F4" s="281"/>
      <c r="G4" s="281"/>
      <c r="H4" s="281"/>
      <c r="I4" s="281"/>
    </row>
    <row r="5" spans="1:9" ht="14.25">
      <c r="A5" s="281" t="s">
        <v>228</v>
      </c>
      <c r="B5" s="281"/>
      <c r="C5" s="281"/>
      <c r="D5" s="281"/>
      <c r="E5" s="281"/>
      <c r="F5" s="281"/>
      <c r="G5" s="281"/>
      <c r="H5" s="281"/>
      <c r="I5" s="28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9" ht="14.25">
      <c r="A8" s="298" t="s">
        <v>219</v>
      </c>
      <c r="B8" s="298"/>
      <c r="C8" s="298"/>
      <c r="D8" s="298"/>
      <c r="E8" s="299" t="s">
        <v>124</v>
      </c>
      <c r="F8" s="299"/>
      <c r="G8" s="299"/>
      <c r="H8" s="299"/>
      <c r="I8" s="299"/>
    </row>
    <row r="10" spans="1:8" ht="14.25">
      <c r="A10" s="295"/>
      <c r="B10" s="295"/>
      <c r="C10" s="295"/>
      <c r="D10" s="295"/>
      <c r="E10" s="295"/>
      <c r="F10" s="295"/>
      <c r="G10" s="295"/>
      <c r="H10" s="295"/>
    </row>
    <row r="11" spans="1:9" ht="12.75" customHeight="1">
      <c r="A11" s="270"/>
      <c r="B11" s="270"/>
      <c r="C11" s="270"/>
      <c r="D11" s="270"/>
      <c r="E11" s="270"/>
      <c r="F11" s="270"/>
      <c r="G11" s="270"/>
      <c r="H11" s="270"/>
      <c r="I11" s="5" t="s">
        <v>229</v>
      </c>
    </row>
    <row r="12" spans="1:9" ht="12.75" customHeight="1">
      <c r="A12" s="272" t="s">
        <v>40</v>
      </c>
      <c r="B12" s="272"/>
      <c r="C12" s="272"/>
      <c r="D12" s="272"/>
      <c r="E12" s="291" t="s">
        <v>230</v>
      </c>
      <c r="F12" s="291"/>
      <c r="G12" s="291"/>
      <c r="H12" s="291"/>
      <c r="I12" s="291"/>
    </row>
    <row r="13" spans="1:9" ht="24.75" customHeight="1">
      <c r="A13" s="272"/>
      <c r="B13" s="272"/>
      <c r="C13" s="272"/>
      <c r="D13" s="272"/>
      <c r="E13" s="120"/>
      <c r="F13" s="120"/>
      <c r="G13" s="120"/>
      <c r="H13" s="120"/>
      <c r="I13" s="36" t="s">
        <v>44</v>
      </c>
    </row>
    <row r="14" spans="1:9" ht="23.25" customHeight="1">
      <c r="A14" s="274" t="s">
        <v>51</v>
      </c>
      <c r="B14" s="274"/>
      <c r="C14" s="274"/>
      <c r="D14" s="274"/>
      <c r="E14" s="48"/>
      <c r="F14" s="48"/>
      <c r="G14" s="48"/>
      <c r="H14" s="48"/>
      <c r="I14" s="37"/>
    </row>
    <row r="15" spans="1:9" ht="23.25" customHeight="1">
      <c r="A15" s="274" t="s">
        <v>52</v>
      </c>
      <c r="B15" s="274"/>
      <c r="C15" s="274"/>
      <c r="D15" s="274"/>
      <c r="E15" s="48"/>
      <c r="F15" s="48"/>
      <c r="G15" s="48"/>
      <c r="H15" s="48"/>
      <c r="I15" s="37"/>
    </row>
    <row r="16" spans="1:9" ht="23.25" customHeight="1">
      <c r="A16" s="274" t="s">
        <v>53</v>
      </c>
      <c r="B16" s="274"/>
      <c r="C16" s="274"/>
      <c r="D16" s="274"/>
      <c r="E16" s="48"/>
      <c r="F16" s="48"/>
      <c r="G16" s="48"/>
      <c r="H16" s="48"/>
      <c r="I16" s="37"/>
    </row>
    <row r="17" spans="1:9" ht="12.75" customHeight="1">
      <c r="A17" s="274" t="s">
        <v>54</v>
      </c>
      <c r="B17" s="274"/>
      <c r="C17" s="274"/>
      <c r="D17" s="274"/>
      <c r="E17" s="48"/>
      <c r="F17" s="48"/>
      <c r="G17" s="48"/>
      <c r="H17" s="48"/>
      <c r="I17" s="37"/>
    </row>
    <row r="18" spans="1:9" ht="12.75" customHeight="1">
      <c r="A18" s="278" t="s">
        <v>55</v>
      </c>
      <c r="B18" s="278"/>
      <c r="C18" s="278"/>
      <c r="D18" s="278"/>
      <c r="E18" s="48"/>
      <c r="F18" s="48"/>
      <c r="G18" s="48"/>
      <c r="H18" s="48"/>
      <c r="I18" s="37"/>
    </row>
    <row r="19" spans="1:9" ht="14.25">
      <c r="A19" s="275"/>
      <c r="B19" s="275"/>
      <c r="C19" s="275"/>
      <c r="D19" s="275"/>
      <c r="E19" s="48"/>
      <c r="F19" s="48"/>
      <c r="G19" s="48"/>
      <c r="H19" s="48"/>
      <c r="I19" s="37"/>
    </row>
    <row r="20" spans="1:9" ht="12.75" customHeight="1">
      <c r="A20" s="273" t="s">
        <v>57</v>
      </c>
      <c r="B20" s="273"/>
      <c r="C20" s="273"/>
      <c r="D20" s="273"/>
      <c r="E20" s="56"/>
      <c r="F20" s="48"/>
      <c r="G20" s="48"/>
      <c r="H20" s="48"/>
      <c r="I20" s="37"/>
    </row>
    <row r="21" spans="1:9" ht="12.75" customHeight="1">
      <c r="A21" s="274" t="s">
        <v>58</v>
      </c>
      <c r="B21" s="274"/>
      <c r="C21" s="274"/>
      <c r="D21" s="274"/>
      <c r="E21" s="48"/>
      <c r="F21" s="48"/>
      <c r="G21" s="48"/>
      <c r="H21" s="48"/>
      <c r="I21" s="37"/>
    </row>
    <row r="22" spans="1:9" ht="14.25">
      <c r="A22" s="273" t="s">
        <v>59</v>
      </c>
      <c r="B22" s="273"/>
      <c r="C22" s="273"/>
      <c r="D22" s="273"/>
      <c r="E22" s="48"/>
      <c r="F22" s="48"/>
      <c r="G22" s="48"/>
      <c r="H22" s="48"/>
      <c r="I22" s="37"/>
    </row>
    <row r="23" spans="1:9" ht="14.25">
      <c r="A23" s="273" t="s">
        <v>177</v>
      </c>
      <c r="B23" s="273"/>
      <c r="C23" s="273"/>
      <c r="D23" s="273"/>
      <c r="E23" s="48"/>
      <c r="F23" s="48"/>
      <c r="G23" s="48"/>
      <c r="H23" s="48"/>
      <c r="I23" s="37"/>
    </row>
    <row r="24" spans="1:9" ht="14.25">
      <c r="A24" s="273" t="s">
        <v>62</v>
      </c>
      <c r="B24" s="273"/>
      <c r="C24" s="273"/>
      <c r="D24" s="273"/>
      <c r="E24" s="48"/>
      <c r="F24" s="48"/>
      <c r="G24" s="48"/>
      <c r="H24" s="48"/>
      <c r="I24" s="37"/>
    </row>
    <row r="25" spans="1:9" ht="12.75" customHeight="1">
      <c r="A25" s="273" t="s">
        <v>178</v>
      </c>
      <c r="B25" s="273"/>
      <c r="C25" s="273"/>
      <c r="D25" s="273"/>
      <c r="E25" s="48"/>
      <c r="F25" s="48"/>
      <c r="G25" s="48"/>
      <c r="H25" s="48"/>
      <c r="I25" s="37"/>
    </row>
    <row r="26" spans="1:9" ht="12.75" customHeight="1">
      <c r="A26" s="273" t="s">
        <v>221</v>
      </c>
      <c r="B26" s="273"/>
      <c r="C26" s="273"/>
      <c r="D26" s="273"/>
      <c r="E26" s="48"/>
      <c r="F26" s="48"/>
      <c r="G26" s="48"/>
      <c r="H26" s="48"/>
      <c r="I26" s="37"/>
    </row>
    <row r="27" spans="1:9" ht="14.25">
      <c r="A27" s="273" t="s">
        <v>65</v>
      </c>
      <c r="B27" s="273"/>
      <c r="C27" s="273"/>
      <c r="D27" s="273"/>
      <c r="E27" s="56"/>
      <c r="F27" s="48"/>
      <c r="G27" s="48"/>
      <c r="H27" s="48"/>
      <c r="I27" s="37"/>
    </row>
    <row r="28" spans="1:9" ht="14.25">
      <c r="A28" s="273" t="s">
        <v>66</v>
      </c>
      <c r="B28" s="273"/>
      <c r="C28" s="273"/>
      <c r="D28" s="273"/>
      <c r="E28" s="56"/>
      <c r="F28" s="48"/>
      <c r="G28" s="48"/>
      <c r="H28" s="48"/>
      <c r="I28" s="37"/>
    </row>
    <row r="29" spans="1:9" ht="14.25">
      <c r="A29" s="273" t="s">
        <v>67</v>
      </c>
      <c r="B29" s="273"/>
      <c r="C29" s="273"/>
      <c r="D29" s="273"/>
      <c r="E29" s="48"/>
      <c r="F29" s="48"/>
      <c r="G29" s="48"/>
      <c r="H29" s="48"/>
      <c r="I29" s="37"/>
    </row>
    <row r="30" spans="1:9" ht="14.25">
      <c r="A30" s="277" t="s">
        <v>68</v>
      </c>
      <c r="B30" s="277"/>
      <c r="C30" s="277"/>
      <c r="D30" s="277"/>
      <c r="E30" s="37"/>
      <c r="F30" s="37"/>
      <c r="G30" s="37"/>
      <c r="H30" s="37"/>
      <c r="I30" s="37"/>
    </row>
    <row r="31" spans="1:9" ht="12.75" customHeight="1">
      <c r="A31" s="275"/>
      <c r="B31" s="275"/>
      <c r="C31" s="275"/>
      <c r="D31" s="275"/>
      <c r="E31" s="37"/>
      <c r="F31" s="37"/>
      <c r="G31" s="37"/>
      <c r="H31" s="37"/>
      <c r="I31" s="37"/>
    </row>
    <row r="32" spans="1:9" ht="23.25" customHeight="1">
      <c r="A32" s="274" t="s">
        <v>69</v>
      </c>
      <c r="B32" s="274"/>
      <c r="C32" s="274"/>
      <c r="D32" s="274"/>
      <c r="E32" s="37"/>
      <c r="F32" s="37"/>
      <c r="G32" s="37"/>
      <c r="H32" s="37"/>
      <c r="I32" s="37"/>
    </row>
    <row r="33" spans="1:9" ht="22.5" customHeight="1">
      <c r="A33" s="274" t="s">
        <v>70</v>
      </c>
      <c r="B33" s="274"/>
      <c r="C33" s="274"/>
      <c r="D33" s="274"/>
      <c r="E33" s="37"/>
      <c r="F33" s="37"/>
      <c r="G33" s="37"/>
      <c r="H33" s="37"/>
      <c r="I33" s="37"/>
    </row>
    <row r="34" spans="1:9" ht="14.25">
      <c r="A34" s="273" t="s">
        <v>71</v>
      </c>
      <c r="B34" s="273"/>
      <c r="C34" s="273"/>
      <c r="D34" s="273"/>
      <c r="E34" s="37"/>
      <c r="F34" s="37"/>
      <c r="G34" s="37"/>
      <c r="H34" s="37"/>
      <c r="I34" s="37"/>
    </row>
    <row r="35" spans="1:9" ht="14.25">
      <c r="A35" s="277" t="s">
        <v>72</v>
      </c>
      <c r="B35" s="277"/>
      <c r="C35" s="277"/>
      <c r="D35" s="277"/>
      <c r="E35" s="37"/>
      <c r="F35" s="37"/>
      <c r="G35" s="37"/>
      <c r="H35" s="37"/>
      <c r="I35" s="37"/>
    </row>
    <row r="36" spans="1:9" ht="14.25">
      <c r="A36" s="275"/>
      <c r="B36" s="275"/>
      <c r="C36" s="275"/>
      <c r="D36" s="275"/>
      <c r="E36" s="121"/>
      <c r="F36" s="121"/>
      <c r="G36" s="121"/>
      <c r="H36" s="121"/>
      <c r="I36" s="37"/>
    </row>
    <row r="37" spans="1:9" ht="14.25">
      <c r="A37" s="277" t="s">
        <v>222</v>
      </c>
      <c r="B37" s="277"/>
      <c r="C37" s="277"/>
      <c r="D37" s="277"/>
      <c r="E37" s="37"/>
      <c r="F37" s="37"/>
      <c r="G37" s="37"/>
      <c r="H37" s="37"/>
      <c r="I37" s="37"/>
    </row>
  </sheetData>
  <sheetProtection/>
  <mergeCells count="33">
    <mergeCell ref="A35:D35"/>
    <mergeCell ref="A36:D36"/>
    <mergeCell ref="A37:D37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502" right="0.19645669291338602" top="0.5314960629921259" bottom="0.491732283464567" header="0.23622047244094502" footer="0.19645669291338602"/>
  <pageSetup fitToHeight="0" fitToWidth="0" orientation="portrait" pageOrder="overThenDown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3">
      <selection activeCell="E13" sqref="E13"/>
    </sheetView>
  </sheetViews>
  <sheetFormatPr defaultColWidth="8.3984375" defaultRowHeight="14.25"/>
  <cols>
    <col min="1" max="3" width="8.3984375" style="0" customWidth="1"/>
    <col min="4" max="4" width="23.59765625" style="0" customWidth="1"/>
    <col min="5" max="5" width="12" style="0" customWidth="1"/>
    <col min="6" max="6" width="11.19921875" style="0" customWidth="1"/>
    <col min="7" max="7" width="10.09765625" style="0" customWidth="1"/>
    <col min="8" max="8" width="11.3984375" style="0" customWidth="1"/>
  </cols>
  <sheetData>
    <row r="2" spans="1:8" ht="14.25">
      <c r="A2" s="280" t="s">
        <v>36</v>
      </c>
      <c r="B2" s="280"/>
      <c r="C2" s="280"/>
      <c r="D2" s="280"/>
      <c r="E2" s="280"/>
      <c r="F2" s="280"/>
      <c r="G2" s="280"/>
      <c r="H2" s="280"/>
    </row>
    <row r="3" spans="1:8" ht="14.25">
      <c r="A3" s="281" t="s">
        <v>37</v>
      </c>
      <c r="B3" s="281"/>
      <c r="C3" s="281"/>
      <c r="D3" s="281"/>
      <c r="E3" s="281"/>
      <c r="F3" s="281"/>
      <c r="G3" s="281"/>
      <c r="H3" s="281"/>
    </row>
    <row r="4" spans="1:8" ht="14.25">
      <c r="A4" s="281" t="s">
        <v>38</v>
      </c>
      <c r="B4" s="281"/>
      <c r="C4" s="281"/>
      <c r="D4" s="281"/>
      <c r="E4" s="281"/>
      <c r="F4" s="281"/>
      <c r="G4" s="281"/>
      <c r="H4" s="281"/>
    </row>
    <row r="5" spans="1:8" ht="14.25">
      <c r="A5" s="18"/>
      <c r="B5" s="18"/>
      <c r="C5" s="18"/>
      <c r="D5" s="18"/>
      <c r="E5" s="18"/>
      <c r="F5" s="18"/>
      <c r="G5" s="18"/>
      <c r="H5" s="18"/>
    </row>
    <row r="6" spans="1:8" ht="14.25">
      <c r="A6" s="282" t="s">
        <v>39</v>
      </c>
      <c r="B6" s="282"/>
      <c r="C6" s="282"/>
      <c r="D6" s="282"/>
      <c r="E6" s="282"/>
      <c r="F6" s="282"/>
      <c r="G6" s="282"/>
      <c r="H6" s="282"/>
    </row>
    <row r="7" spans="1:8" ht="12.75" customHeight="1">
      <c r="A7" s="272" t="s">
        <v>40</v>
      </c>
      <c r="B7" s="272"/>
      <c r="C7" s="272"/>
      <c r="D7" s="272"/>
      <c r="E7" s="283" t="s">
        <v>41</v>
      </c>
      <c r="F7" s="283" t="s">
        <v>42</v>
      </c>
      <c r="G7" s="283" t="s">
        <v>43</v>
      </c>
      <c r="H7" s="272" t="s">
        <v>44</v>
      </c>
    </row>
    <row r="8" spans="1:8" ht="14.25">
      <c r="A8" s="272"/>
      <c r="B8" s="272"/>
      <c r="C8" s="272"/>
      <c r="D8" s="272"/>
      <c r="E8" s="283"/>
      <c r="F8" s="283"/>
      <c r="G8" s="283"/>
      <c r="H8" s="272"/>
    </row>
    <row r="9" spans="1:8" ht="14.25">
      <c r="A9" s="284" t="s">
        <v>45</v>
      </c>
      <c r="B9" s="284"/>
      <c r="C9" s="284"/>
      <c r="D9" s="284"/>
      <c r="E9" s="19"/>
      <c r="F9" s="19"/>
      <c r="G9" s="19"/>
      <c r="H9" s="14">
        <f aca="true" t="shared" si="0" ref="H9:H43">SUM(E9:G9)</f>
        <v>0</v>
      </c>
    </row>
    <row r="10" spans="1:8" ht="14.25">
      <c r="A10" s="273" t="s">
        <v>46</v>
      </c>
      <c r="B10" s="273"/>
      <c r="C10" s="273"/>
      <c r="D10" s="273"/>
      <c r="E10" s="7">
        <v>75222600</v>
      </c>
      <c r="F10" s="7"/>
      <c r="G10" s="7"/>
      <c r="H10" s="14">
        <f t="shared" si="0"/>
        <v>75222600</v>
      </c>
    </row>
    <row r="11" spans="1:8" s="70" customFormat="1" ht="22.5" customHeight="1">
      <c r="A11" s="274" t="s">
        <v>646</v>
      </c>
      <c r="B11" s="274"/>
      <c r="C11" s="274"/>
      <c r="D11" s="274"/>
      <c r="E11" s="7">
        <v>23239000</v>
      </c>
      <c r="F11" s="7"/>
      <c r="G11" s="7"/>
      <c r="H11" s="14"/>
    </row>
    <row r="12" spans="1:8" ht="23.25" customHeight="1">
      <c r="A12" s="274" t="s">
        <v>647</v>
      </c>
      <c r="B12" s="274"/>
      <c r="C12" s="274"/>
      <c r="D12" s="274"/>
      <c r="E12" s="7">
        <v>40153202</v>
      </c>
      <c r="F12" s="7"/>
      <c r="G12" s="7"/>
      <c r="H12" s="14">
        <f t="shared" si="0"/>
        <v>40153202</v>
      </c>
    </row>
    <row r="13" spans="1:8" ht="14.25">
      <c r="A13" s="273" t="s">
        <v>47</v>
      </c>
      <c r="B13" s="273"/>
      <c r="C13" s="273"/>
      <c r="D13" s="273"/>
      <c r="E13" s="7">
        <v>3477780</v>
      </c>
      <c r="F13" s="7"/>
      <c r="G13" s="7"/>
      <c r="H13" s="14">
        <f t="shared" si="0"/>
        <v>3477780</v>
      </c>
    </row>
    <row r="14" spans="1:8" ht="14.25">
      <c r="A14" s="273" t="s">
        <v>48</v>
      </c>
      <c r="B14" s="273"/>
      <c r="C14" s="273"/>
      <c r="D14" s="273"/>
      <c r="E14" s="7"/>
      <c r="F14" s="7"/>
      <c r="G14" s="7"/>
      <c r="H14" s="14">
        <f t="shared" si="0"/>
        <v>0</v>
      </c>
    </row>
    <row r="15" spans="1:8" ht="14.25">
      <c r="A15" s="273" t="s">
        <v>49</v>
      </c>
      <c r="B15" s="273"/>
      <c r="C15" s="273"/>
      <c r="D15" s="273"/>
      <c r="E15" s="7"/>
      <c r="F15" s="7"/>
      <c r="G15" s="7"/>
      <c r="H15" s="14">
        <f t="shared" si="0"/>
        <v>0</v>
      </c>
    </row>
    <row r="16" spans="1:8" ht="14.25">
      <c r="A16" s="273" t="s">
        <v>50</v>
      </c>
      <c r="B16" s="273"/>
      <c r="C16" s="273"/>
      <c r="D16" s="273"/>
      <c r="E16" s="7"/>
      <c r="F16" s="7"/>
      <c r="G16" s="7"/>
      <c r="H16" s="14">
        <f t="shared" si="0"/>
        <v>0</v>
      </c>
    </row>
    <row r="17" spans="1:8" ht="23.25" customHeight="1">
      <c r="A17" s="274" t="s">
        <v>51</v>
      </c>
      <c r="B17" s="274"/>
      <c r="C17" s="274"/>
      <c r="D17" s="274"/>
      <c r="E17" s="7"/>
      <c r="F17" s="7"/>
      <c r="G17" s="7"/>
      <c r="H17" s="14">
        <f t="shared" si="0"/>
        <v>0</v>
      </c>
    </row>
    <row r="18" spans="1:8" ht="23.25" customHeight="1">
      <c r="A18" s="274" t="s">
        <v>52</v>
      </c>
      <c r="B18" s="274"/>
      <c r="C18" s="274"/>
      <c r="D18" s="274"/>
      <c r="E18" s="7"/>
      <c r="F18" s="7"/>
      <c r="G18" s="7"/>
      <c r="H18" s="14">
        <f t="shared" si="0"/>
        <v>0</v>
      </c>
    </row>
    <row r="19" spans="1:8" ht="23.25" customHeight="1">
      <c r="A19" s="274" t="s">
        <v>53</v>
      </c>
      <c r="B19" s="274"/>
      <c r="C19" s="274"/>
      <c r="D19" s="274"/>
      <c r="E19" s="7"/>
      <c r="F19" s="7"/>
      <c r="G19" s="7"/>
      <c r="H19" s="14">
        <f t="shared" si="0"/>
        <v>0</v>
      </c>
    </row>
    <row r="20" spans="1:8" ht="12.75" customHeight="1">
      <c r="A20" s="274" t="s">
        <v>54</v>
      </c>
      <c r="B20" s="274"/>
      <c r="C20" s="274"/>
      <c r="D20" s="274"/>
      <c r="E20" s="7">
        <v>108690835</v>
      </c>
      <c r="F20" s="7"/>
      <c r="G20" s="7"/>
      <c r="H20" s="14">
        <f t="shared" si="0"/>
        <v>108690835</v>
      </c>
    </row>
    <row r="21" spans="1:8" ht="12.75" customHeight="1">
      <c r="A21" s="278" t="s">
        <v>55</v>
      </c>
      <c r="B21" s="278"/>
      <c r="C21" s="278"/>
      <c r="D21" s="278"/>
      <c r="E21" s="14">
        <f>SUM(E9:E20)</f>
        <v>250783417</v>
      </c>
      <c r="F21" s="14">
        <f>SUM(F9:F20)</f>
        <v>0</v>
      </c>
      <c r="G21" s="14">
        <f>SUM(G9:G20)</f>
        <v>0</v>
      </c>
      <c r="H21" s="14">
        <f t="shared" si="0"/>
        <v>250783417</v>
      </c>
    </row>
    <row r="22" spans="1:8" ht="12.75" customHeight="1">
      <c r="A22" s="275"/>
      <c r="B22" s="275"/>
      <c r="C22" s="275"/>
      <c r="D22" s="275"/>
      <c r="E22" s="7"/>
      <c r="F22" s="7"/>
      <c r="G22" s="7"/>
      <c r="H22" s="14">
        <f t="shared" si="0"/>
        <v>0</v>
      </c>
    </row>
    <row r="23" spans="1:8" ht="14.25">
      <c r="A23" s="285" t="s">
        <v>56</v>
      </c>
      <c r="B23" s="285"/>
      <c r="C23" s="285"/>
      <c r="D23" s="285"/>
      <c r="E23" s="14">
        <v>439850000</v>
      </c>
      <c r="F23" s="20">
        <v>0</v>
      </c>
      <c r="G23" s="20">
        <v>0</v>
      </c>
      <c r="H23" s="14">
        <f t="shared" si="0"/>
        <v>439850000</v>
      </c>
    </row>
    <row r="24" spans="1:8" ht="14.25">
      <c r="A24" s="275"/>
      <c r="B24" s="275"/>
      <c r="C24" s="275"/>
      <c r="D24" s="275"/>
      <c r="E24" s="14"/>
      <c r="F24" s="7"/>
      <c r="G24" s="7"/>
      <c r="H24" s="14">
        <f t="shared" si="0"/>
        <v>0</v>
      </c>
    </row>
    <row r="25" spans="1:8" ht="14.25">
      <c r="A25" s="273" t="s">
        <v>57</v>
      </c>
      <c r="B25" s="273"/>
      <c r="C25" s="273"/>
      <c r="D25" s="273"/>
      <c r="E25" s="7">
        <v>0</v>
      </c>
      <c r="F25" s="7"/>
      <c r="G25" s="7"/>
      <c r="H25" s="14">
        <f t="shared" si="0"/>
        <v>0</v>
      </c>
    </row>
    <row r="26" spans="1:8" ht="12.75" customHeight="1">
      <c r="A26" s="274" t="s">
        <v>58</v>
      </c>
      <c r="B26" s="274"/>
      <c r="C26" s="274"/>
      <c r="D26" s="274"/>
      <c r="E26" s="7">
        <v>19661654</v>
      </c>
      <c r="F26" s="7"/>
      <c r="G26" s="7"/>
      <c r="H26" s="14">
        <f t="shared" si="0"/>
        <v>19661654</v>
      </c>
    </row>
    <row r="27" spans="1:9" ht="12.75" customHeight="1">
      <c r="A27" s="273" t="s">
        <v>59</v>
      </c>
      <c r="B27" s="273"/>
      <c r="C27" s="273"/>
      <c r="D27" s="273"/>
      <c r="E27" s="7">
        <v>4080000</v>
      </c>
      <c r="F27" s="7">
        <v>300000</v>
      </c>
      <c r="G27" s="7"/>
      <c r="H27" s="14">
        <f t="shared" si="0"/>
        <v>4380000</v>
      </c>
      <c r="I27" s="21"/>
    </row>
    <row r="28" spans="1:9" ht="14.25">
      <c r="A28" s="273" t="s">
        <v>60</v>
      </c>
      <c r="B28" s="273"/>
      <c r="C28" s="273"/>
      <c r="D28" s="273"/>
      <c r="E28" s="14"/>
      <c r="F28" s="20">
        <v>0</v>
      </c>
      <c r="G28" s="20">
        <v>0</v>
      </c>
      <c r="H28" s="14">
        <f t="shared" si="0"/>
        <v>0</v>
      </c>
      <c r="I28" s="21"/>
    </row>
    <row r="29" spans="1:9" ht="14.25">
      <c r="A29" s="273" t="s">
        <v>61</v>
      </c>
      <c r="B29" s="273"/>
      <c r="C29" s="273"/>
      <c r="D29" s="273"/>
      <c r="E29" s="7">
        <v>0</v>
      </c>
      <c r="F29" s="7"/>
      <c r="G29" s="7">
        <v>7307317</v>
      </c>
      <c r="H29" s="14">
        <f t="shared" si="0"/>
        <v>7307317</v>
      </c>
      <c r="I29" s="21"/>
    </row>
    <row r="30" spans="1:9" ht="14.25">
      <c r="A30" s="273" t="s">
        <v>62</v>
      </c>
      <c r="B30" s="273"/>
      <c r="C30" s="273"/>
      <c r="D30" s="273"/>
      <c r="E30" s="7">
        <v>2367695</v>
      </c>
      <c r="F30" s="7"/>
      <c r="G30" s="7">
        <v>1972975</v>
      </c>
      <c r="H30" s="14">
        <f t="shared" si="0"/>
        <v>4340670</v>
      </c>
      <c r="I30" s="21"/>
    </row>
    <row r="31" spans="1:9" ht="14.25">
      <c r="A31" s="273" t="s">
        <v>63</v>
      </c>
      <c r="B31" s="273"/>
      <c r="C31" s="273"/>
      <c r="D31" s="273"/>
      <c r="E31" s="7">
        <v>2000000</v>
      </c>
      <c r="F31" s="7"/>
      <c r="G31" s="7">
        <v>1000000</v>
      </c>
      <c r="H31" s="14">
        <f t="shared" si="0"/>
        <v>3000000</v>
      </c>
      <c r="I31" s="21"/>
    </row>
    <row r="32" spans="1:9" ht="14.25">
      <c r="A32" s="273" t="s">
        <v>64</v>
      </c>
      <c r="B32" s="273"/>
      <c r="C32" s="273"/>
      <c r="D32" s="273"/>
      <c r="E32" s="7">
        <v>200000</v>
      </c>
      <c r="F32" s="7">
        <v>1000</v>
      </c>
      <c r="G32" s="7">
        <v>6000</v>
      </c>
      <c r="H32" s="14">
        <f t="shared" si="0"/>
        <v>207000</v>
      </c>
      <c r="I32" s="21"/>
    </row>
    <row r="33" spans="1:9" ht="14.25">
      <c r="A33" s="273" t="s">
        <v>65</v>
      </c>
      <c r="B33" s="273"/>
      <c r="C33" s="273"/>
      <c r="D33" s="273"/>
      <c r="E33" s="14"/>
      <c r="F33" s="7"/>
      <c r="G33" s="7"/>
      <c r="H33" s="14">
        <f t="shared" si="0"/>
        <v>0</v>
      </c>
      <c r="I33" s="21"/>
    </row>
    <row r="34" spans="1:9" ht="14.25">
      <c r="A34" s="8" t="s">
        <v>66</v>
      </c>
      <c r="B34" s="22"/>
      <c r="C34" s="22"/>
      <c r="D34" s="16"/>
      <c r="E34" s="14"/>
      <c r="F34" s="7"/>
      <c r="G34" s="7"/>
      <c r="H34" s="14">
        <f t="shared" si="0"/>
        <v>0</v>
      </c>
      <c r="I34" s="21"/>
    </row>
    <row r="35" spans="1:9" ht="14.25">
      <c r="A35" s="273" t="s">
        <v>67</v>
      </c>
      <c r="B35" s="273"/>
      <c r="C35" s="273"/>
      <c r="D35" s="273"/>
      <c r="E35" s="7">
        <v>0</v>
      </c>
      <c r="F35" s="7">
        <v>100</v>
      </c>
      <c r="G35" s="7"/>
      <c r="H35" s="14">
        <f t="shared" si="0"/>
        <v>100</v>
      </c>
      <c r="I35" s="21"/>
    </row>
    <row r="36" spans="1:9" ht="14.25">
      <c r="A36" s="277" t="s">
        <v>68</v>
      </c>
      <c r="B36" s="277"/>
      <c r="C36" s="277"/>
      <c r="D36" s="277"/>
      <c r="E36" s="14">
        <f>SUM(E25:E35)</f>
        <v>28309349</v>
      </c>
      <c r="F36" s="14">
        <f>SUM(F25:F35)</f>
        <v>301100</v>
      </c>
      <c r="G36" s="14">
        <f>SUM(G25:G35)</f>
        <v>10286292</v>
      </c>
      <c r="H36" s="14">
        <f t="shared" si="0"/>
        <v>38896741</v>
      </c>
      <c r="I36" s="21"/>
    </row>
    <row r="37" spans="1:9" ht="14.25">
      <c r="A37" s="275"/>
      <c r="B37" s="275"/>
      <c r="C37" s="275"/>
      <c r="D37" s="275"/>
      <c r="E37" s="23"/>
      <c r="F37" s="23"/>
      <c r="G37" s="23"/>
      <c r="H37" s="14">
        <f t="shared" si="0"/>
        <v>0</v>
      </c>
      <c r="I37" s="21"/>
    </row>
    <row r="38" spans="1:9" ht="23.25" customHeight="1">
      <c r="A38" s="274" t="s">
        <v>69</v>
      </c>
      <c r="B38" s="274"/>
      <c r="C38" s="274"/>
      <c r="D38" s="274"/>
      <c r="E38" s="23"/>
      <c r="F38" s="23"/>
      <c r="G38" s="23"/>
      <c r="H38" s="14">
        <f t="shared" si="0"/>
        <v>0</v>
      </c>
      <c r="I38" s="21"/>
    </row>
    <row r="39" spans="1:9" ht="23.25" customHeight="1">
      <c r="A39" s="274" t="s">
        <v>70</v>
      </c>
      <c r="B39" s="274"/>
      <c r="C39" s="274"/>
      <c r="D39" s="274"/>
      <c r="E39" s="7">
        <v>2014538</v>
      </c>
      <c r="F39" s="23"/>
      <c r="G39" s="23"/>
      <c r="H39" s="14">
        <f t="shared" si="0"/>
        <v>2014538</v>
      </c>
      <c r="I39" s="21"/>
    </row>
    <row r="40" spans="1:9" ht="14.25">
      <c r="A40" s="273" t="s">
        <v>71</v>
      </c>
      <c r="B40" s="273"/>
      <c r="C40" s="273"/>
      <c r="D40" s="273"/>
      <c r="E40" s="7">
        <v>0</v>
      </c>
      <c r="F40" s="23"/>
      <c r="G40" s="23"/>
      <c r="H40" s="14">
        <f t="shared" si="0"/>
        <v>0</v>
      </c>
      <c r="I40" s="21"/>
    </row>
    <row r="41" spans="1:9" ht="14.25">
      <c r="A41" s="277" t="s">
        <v>72</v>
      </c>
      <c r="B41" s="277"/>
      <c r="C41" s="277"/>
      <c r="D41" s="277"/>
      <c r="E41" s="14">
        <f>SUM(E38:E40)</f>
        <v>2014538</v>
      </c>
      <c r="F41" s="14">
        <f>SUM(F38:F40)</f>
        <v>0</v>
      </c>
      <c r="G41" s="14">
        <f>SUM(G38:G40)</f>
        <v>0</v>
      </c>
      <c r="H41" s="14">
        <f t="shared" si="0"/>
        <v>2014538</v>
      </c>
      <c r="I41" s="21"/>
    </row>
    <row r="42" spans="1:9" ht="14.25">
      <c r="A42" s="275"/>
      <c r="B42" s="275"/>
      <c r="C42" s="275"/>
      <c r="D42" s="275"/>
      <c r="E42" s="23"/>
      <c r="F42" s="23"/>
      <c r="G42" s="23"/>
      <c r="H42" s="14">
        <f t="shared" si="0"/>
        <v>0</v>
      </c>
      <c r="I42" s="21"/>
    </row>
    <row r="43" spans="1:9" ht="14.25">
      <c r="A43" s="277" t="s">
        <v>73</v>
      </c>
      <c r="B43" s="277"/>
      <c r="C43" s="277"/>
      <c r="D43" s="277"/>
      <c r="E43" s="14">
        <f>E21+E23+E36+E41</f>
        <v>720957304</v>
      </c>
      <c r="F43" s="14">
        <f>F21+F23+F36+F41</f>
        <v>301100</v>
      </c>
      <c r="G43" s="14">
        <f>G21+G23+G36+G41</f>
        <v>10286292</v>
      </c>
      <c r="H43" s="14">
        <f t="shared" si="0"/>
        <v>731544696</v>
      </c>
      <c r="I43" s="21"/>
    </row>
    <row r="44" spans="6:9" ht="14.25">
      <c r="F44" s="21"/>
      <c r="G44" s="21"/>
      <c r="H44" s="21"/>
      <c r="I44" s="21"/>
    </row>
  </sheetData>
  <sheetProtection/>
  <mergeCells count="43">
    <mergeCell ref="A41:D41"/>
    <mergeCell ref="A42:D42"/>
    <mergeCell ref="A43:D43"/>
    <mergeCell ref="A35:D35"/>
    <mergeCell ref="A36:D36"/>
    <mergeCell ref="A37:D37"/>
    <mergeCell ref="A38:D38"/>
    <mergeCell ref="A39:D39"/>
    <mergeCell ref="A40:D40"/>
    <mergeCell ref="A28:D28"/>
    <mergeCell ref="A29:D29"/>
    <mergeCell ref="A30:D30"/>
    <mergeCell ref="A31:D31"/>
    <mergeCell ref="A32:D32"/>
    <mergeCell ref="A33:D33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21:D21"/>
    <mergeCell ref="A9:D9"/>
    <mergeCell ref="A10:D10"/>
    <mergeCell ref="A12:D12"/>
    <mergeCell ref="A13:D13"/>
    <mergeCell ref="A14:D14"/>
    <mergeCell ref="A15:D15"/>
    <mergeCell ref="A11:D11"/>
    <mergeCell ref="A2:H2"/>
    <mergeCell ref="A3:H3"/>
    <mergeCell ref="A4:H4"/>
    <mergeCell ref="A6:H6"/>
    <mergeCell ref="A7:D8"/>
    <mergeCell ref="E7:E8"/>
    <mergeCell ref="F7:F8"/>
    <mergeCell ref="G7:G8"/>
    <mergeCell ref="H7:H8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portrait" pageOrder="overThenDown" paperSize="9" scale="9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3984375" style="0" customWidth="1"/>
    <col min="5" max="5" width="8.8984375" style="0" customWidth="1"/>
    <col min="6" max="6" width="9.3984375" style="0" customWidth="1"/>
    <col min="7" max="7" width="8.59765625" style="0" customWidth="1"/>
    <col min="8" max="8" width="8.69921875" style="0" customWidth="1"/>
    <col min="9" max="9" width="9.59765625" style="0" customWidth="1"/>
  </cols>
  <sheetData>
    <row r="2" ht="14.25">
      <c r="I2" s="5" t="s">
        <v>231</v>
      </c>
    </row>
    <row r="3" spans="1:8" ht="14.25">
      <c r="A3" s="295"/>
      <c r="B3" s="295"/>
      <c r="C3" s="295"/>
      <c r="D3" s="295"/>
      <c r="E3" s="295"/>
      <c r="F3" s="295"/>
      <c r="G3" s="295"/>
      <c r="H3" s="295"/>
    </row>
    <row r="4" spans="1:9" ht="14.25">
      <c r="A4" s="281" t="s">
        <v>224</v>
      </c>
      <c r="B4" s="281"/>
      <c r="C4" s="281"/>
      <c r="D4" s="281"/>
      <c r="E4" s="281"/>
      <c r="F4" s="281"/>
      <c r="G4" s="281"/>
      <c r="H4" s="281"/>
      <c r="I4" s="281"/>
    </row>
    <row r="5" spans="1:9" ht="14.25">
      <c r="A5" s="281" t="s">
        <v>232</v>
      </c>
      <c r="B5" s="281"/>
      <c r="C5" s="281"/>
      <c r="D5" s="281"/>
      <c r="E5" s="281"/>
      <c r="F5" s="281"/>
      <c r="G5" s="281"/>
      <c r="H5" s="281"/>
      <c r="I5" s="281"/>
    </row>
    <row r="6" spans="1:9" ht="14.25">
      <c r="A6" s="122"/>
      <c r="B6" s="122"/>
      <c r="C6" s="122"/>
      <c r="D6" s="122"/>
      <c r="E6" s="122"/>
      <c r="F6" s="122"/>
      <c r="G6" s="122"/>
      <c r="H6" s="122"/>
      <c r="I6" s="122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9" ht="14.25">
      <c r="A8" s="298" t="s">
        <v>219</v>
      </c>
      <c r="B8" s="298"/>
      <c r="C8" s="298"/>
      <c r="D8" s="298"/>
      <c r="E8" s="299" t="s">
        <v>124</v>
      </c>
      <c r="F8" s="299"/>
      <c r="G8" s="299"/>
      <c r="H8" s="299"/>
      <c r="I8" s="299"/>
    </row>
    <row r="10" spans="1:8" ht="14.25">
      <c r="A10" s="295"/>
      <c r="B10" s="295"/>
      <c r="C10" s="295"/>
      <c r="D10" s="295"/>
      <c r="E10" s="295"/>
      <c r="F10" s="295"/>
      <c r="G10" s="295"/>
      <c r="H10" s="295"/>
    </row>
    <row r="11" spans="1:9" ht="12.75" customHeight="1">
      <c r="A11" s="270"/>
      <c r="B11" s="270"/>
      <c r="C11" s="270"/>
      <c r="D11" s="270"/>
      <c r="E11" s="270"/>
      <c r="F11" s="270"/>
      <c r="G11" s="270"/>
      <c r="H11" s="270"/>
      <c r="I11" s="5" t="s">
        <v>229</v>
      </c>
    </row>
    <row r="12" spans="1:9" ht="12.75" customHeight="1">
      <c r="A12" s="272" t="s">
        <v>40</v>
      </c>
      <c r="B12" s="272"/>
      <c r="C12" s="272"/>
      <c r="D12" s="272"/>
      <c r="E12" s="291" t="s">
        <v>233</v>
      </c>
      <c r="F12" s="291"/>
      <c r="G12" s="291"/>
      <c r="H12" s="291"/>
      <c r="I12" s="291"/>
    </row>
    <row r="13" spans="1:9" ht="24.75" customHeight="1">
      <c r="A13" s="272"/>
      <c r="B13" s="272"/>
      <c r="C13" s="272"/>
      <c r="D13" s="272"/>
      <c r="E13" s="123" t="s">
        <v>234</v>
      </c>
      <c r="F13" s="120"/>
      <c r="G13" s="120"/>
      <c r="H13" s="120"/>
      <c r="I13" s="36" t="s">
        <v>44</v>
      </c>
    </row>
    <row r="14" spans="1:9" ht="23.25" customHeight="1">
      <c r="A14" s="274" t="s">
        <v>51</v>
      </c>
      <c r="B14" s="274"/>
      <c r="C14" s="274"/>
      <c r="D14" s="274"/>
      <c r="E14" s="48"/>
      <c r="F14" s="48"/>
      <c r="G14" s="48"/>
      <c r="H14" s="48"/>
      <c r="I14" s="48"/>
    </row>
    <row r="15" spans="1:9" ht="23.25" customHeight="1">
      <c r="A15" s="274" t="s">
        <v>52</v>
      </c>
      <c r="B15" s="274"/>
      <c r="C15" s="274"/>
      <c r="D15" s="274"/>
      <c r="E15" s="48"/>
      <c r="F15" s="48"/>
      <c r="G15" s="48"/>
      <c r="H15" s="48"/>
      <c r="I15" s="48"/>
    </row>
    <row r="16" spans="1:9" ht="23.25" customHeight="1">
      <c r="A16" s="274" t="s">
        <v>53</v>
      </c>
      <c r="B16" s="274"/>
      <c r="C16" s="274"/>
      <c r="D16" s="274"/>
      <c r="E16" s="48"/>
      <c r="F16" s="48"/>
      <c r="G16" s="48"/>
      <c r="H16" s="48"/>
      <c r="I16" s="48"/>
    </row>
    <row r="17" spans="1:9" ht="12.75" customHeight="1">
      <c r="A17" s="274" t="s">
        <v>54</v>
      </c>
      <c r="B17" s="274"/>
      <c r="C17" s="274"/>
      <c r="D17" s="274"/>
      <c r="E17" s="48"/>
      <c r="F17" s="48"/>
      <c r="G17" s="48"/>
      <c r="H17" s="48"/>
      <c r="I17" s="48"/>
    </row>
    <row r="18" spans="1:9" ht="12.75" customHeight="1">
      <c r="A18" s="278" t="s">
        <v>55</v>
      </c>
      <c r="B18" s="278"/>
      <c r="C18" s="278"/>
      <c r="D18" s="278"/>
      <c r="E18" s="48"/>
      <c r="F18" s="48"/>
      <c r="G18" s="48"/>
      <c r="H18" s="48"/>
      <c r="I18" s="48"/>
    </row>
    <row r="19" spans="1:9" ht="14.25">
      <c r="A19" s="275"/>
      <c r="B19" s="275"/>
      <c r="C19" s="275"/>
      <c r="D19" s="275"/>
      <c r="E19" s="48"/>
      <c r="F19" s="48"/>
      <c r="G19" s="48"/>
      <c r="H19" s="48"/>
      <c r="I19" s="48"/>
    </row>
    <row r="20" spans="1:9" ht="12.75" customHeight="1">
      <c r="A20" s="273" t="s">
        <v>57</v>
      </c>
      <c r="B20" s="273"/>
      <c r="C20" s="273"/>
      <c r="D20" s="273"/>
      <c r="E20" s="56"/>
      <c r="F20" s="48"/>
      <c r="G20" s="48"/>
      <c r="H20" s="48"/>
      <c r="I20" s="56"/>
    </row>
    <row r="21" spans="1:9" ht="12.75" customHeight="1">
      <c r="A21" s="274" t="s">
        <v>58</v>
      </c>
      <c r="B21" s="274"/>
      <c r="C21" s="274"/>
      <c r="D21" s="274"/>
      <c r="E21" s="48"/>
      <c r="F21" s="48"/>
      <c r="G21" s="48"/>
      <c r="H21" s="48"/>
      <c r="I21" s="48"/>
    </row>
    <row r="22" spans="1:9" ht="14.25">
      <c r="A22" s="273" t="s">
        <v>59</v>
      </c>
      <c r="B22" s="273"/>
      <c r="C22" s="273"/>
      <c r="D22" s="273"/>
      <c r="E22" s="48">
        <v>300000</v>
      </c>
      <c r="F22" s="48"/>
      <c r="G22" s="48"/>
      <c r="H22" s="48"/>
      <c r="I22" s="56">
        <f>SUM(E22:H22)</f>
        <v>300000</v>
      </c>
    </row>
    <row r="23" spans="1:9" ht="14.25">
      <c r="A23" s="273" t="s">
        <v>177</v>
      </c>
      <c r="B23" s="273"/>
      <c r="C23" s="273"/>
      <c r="D23" s="273"/>
      <c r="E23" s="48"/>
      <c r="F23" s="48"/>
      <c r="G23" s="48"/>
      <c r="H23" s="48"/>
      <c r="I23" s="48"/>
    </row>
    <row r="24" spans="1:9" ht="14.25">
      <c r="A24" s="273" t="s">
        <v>62</v>
      </c>
      <c r="B24" s="273"/>
      <c r="C24" s="273"/>
      <c r="D24" s="273"/>
      <c r="E24" s="48"/>
      <c r="F24" s="48"/>
      <c r="G24" s="48"/>
      <c r="H24" s="48"/>
      <c r="I24" s="48"/>
    </row>
    <row r="25" spans="1:9" ht="12.75" customHeight="1">
      <c r="A25" s="273" t="s">
        <v>178</v>
      </c>
      <c r="B25" s="273"/>
      <c r="C25" s="273"/>
      <c r="D25" s="273"/>
      <c r="E25" s="48"/>
      <c r="F25" s="48"/>
      <c r="G25" s="48"/>
      <c r="H25" s="48"/>
      <c r="I25" s="48"/>
    </row>
    <row r="26" spans="1:9" ht="12.75" customHeight="1">
      <c r="A26" s="273" t="s">
        <v>221</v>
      </c>
      <c r="B26" s="273"/>
      <c r="C26" s="273"/>
      <c r="D26" s="273"/>
      <c r="E26" s="48">
        <v>1000</v>
      </c>
      <c r="F26" s="48"/>
      <c r="G26" s="48"/>
      <c r="H26" s="48"/>
      <c r="I26" s="56">
        <f>SUM(E26:H26)</f>
        <v>1000</v>
      </c>
    </row>
    <row r="27" spans="1:9" ht="14.25">
      <c r="A27" s="273" t="s">
        <v>65</v>
      </c>
      <c r="B27" s="273"/>
      <c r="C27" s="273"/>
      <c r="D27" s="273"/>
      <c r="E27" s="56"/>
      <c r="F27" s="48"/>
      <c r="G27" s="48"/>
      <c r="H27" s="48"/>
      <c r="I27" s="56"/>
    </row>
    <row r="28" spans="1:9" ht="14.25">
      <c r="A28" s="273" t="s">
        <v>66</v>
      </c>
      <c r="B28" s="273"/>
      <c r="C28" s="273"/>
      <c r="D28" s="273"/>
      <c r="E28" s="56"/>
      <c r="F28" s="48"/>
      <c r="G28" s="48"/>
      <c r="H28" s="48"/>
      <c r="I28" s="56"/>
    </row>
    <row r="29" spans="1:9" ht="14.25">
      <c r="A29" s="273" t="s">
        <v>67</v>
      </c>
      <c r="B29" s="273"/>
      <c r="C29" s="273"/>
      <c r="D29" s="273"/>
      <c r="E29" s="48">
        <v>100</v>
      </c>
      <c r="F29" s="48"/>
      <c r="G29" s="48"/>
      <c r="H29" s="48"/>
      <c r="I29" s="56">
        <f>SUM(E29:H29)</f>
        <v>100</v>
      </c>
    </row>
    <row r="30" spans="1:9" ht="14.25">
      <c r="A30" s="277" t="s">
        <v>68</v>
      </c>
      <c r="B30" s="277"/>
      <c r="C30" s="277"/>
      <c r="D30" s="277"/>
      <c r="E30" s="111">
        <f>SUM(E20:E29)</f>
        <v>301100</v>
      </c>
      <c r="F30" s="119"/>
      <c r="G30" s="119"/>
      <c r="H30" s="119"/>
      <c r="I30" s="111">
        <f>SUM(E30:H30)</f>
        <v>301100</v>
      </c>
    </row>
    <row r="31" spans="1:9" ht="12.75" customHeight="1">
      <c r="A31" s="275"/>
      <c r="B31" s="275"/>
      <c r="C31" s="275"/>
      <c r="D31" s="275"/>
      <c r="E31" s="37"/>
      <c r="F31" s="37"/>
      <c r="G31" s="37"/>
      <c r="H31" s="37"/>
      <c r="I31" s="37"/>
    </row>
    <row r="32" spans="1:9" ht="23.25" customHeight="1">
      <c r="A32" s="274" t="s">
        <v>69</v>
      </c>
      <c r="B32" s="274"/>
      <c r="C32" s="274"/>
      <c r="D32" s="274"/>
      <c r="E32" s="37"/>
      <c r="F32" s="37"/>
      <c r="G32" s="37"/>
      <c r="H32" s="37"/>
      <c r="I32" s="37"/>
    </row>
    <row r="33" spans="1:9" ht="24.75" customHeight="1">
      <c r="A33" s="274" t="s">
        <v>70</v>
      </c>
      <c r="B33" s="274"/>
      <c r="C33" s="274"/>
      <c r="D33" s="274"/>
      <c r="E33" s="37"/>
      <c r="F33" s="37"/>
      <c r="G33" s="37"/>
      <c r="H33" s="37"/>
      <c r="I33" s="37"/>
    </row>
    <row r="34" spans="1:9" ht="14.25">
      <c r="A34" s="273" t="s">
        <v>71</v>
      </c>
      <c r="B34" s="273"/>
      <c r="C34" s="273"/>
      <c r="D34" s="273"/>
      <c r="E34" s="37"/>
      <c r="F34" s="37"/>
      <c r="G34" s="37"/>
      <c r="H34" s="37"/>
      <c r="I34" s="37"/>
    </row>
    <row r="35" spans="1:9" ht="14.25">
      <c r="A35" s="277" t="s">
        <v>72</v>
      </c>
      <c r="B35" s="277"/>
      <c r="C35" s="277"/>
      <c r="D35" s="277"/>
      <c r="E35" s="37"/>
      <c r="F35" s="37"/>
      <c r="G35" s="37"/>
      <c r="H35" s="37"/>
      <c r="I35" s="37"/>
    </row>
    <row r="36" spans="1:9" ht="14.25">
      <c r="A36" s="275"/>
      <c r="B36" s="275"/>
      <c r="C36" s="275"/>
      <c r="D36" s="275"/>
      <c r="E36" s="121"/>
      <c r="F36" s="121"/>
      <c r="G36" s="121"/>
      <c r="H36" s="121"/>
      <c r="I36" s="37"/>
    </row>
    <row r="37" spans="1:9" ht="14.25">
      <c r="A37" s="277" t="s">
        <v>222</v>
      </c>
      <c r="B37" s="277"/>
      <c r="C37" s="277"/>
      <c r="D37" s="277"/>
      <c r="E37" s="111">
        <f>E18+E30+E35</f>
        <v>301100</v>
      </c>
      <c r="F37" s="119"/>
      <c r="G37" s="119"/>
      <c r="H37" s="119"/>
      <c r="I37" s="111">
        <f>I18+I30+I35</f>
        <v>301100</v>
      </c>
    </row>
  </sheetData>
  <sheetProtection/>
  <mergeCells count="33">
    <mergeCell ref="A35:D35"/>
    <mergeCell ref="A36:D36"/>
    <mergeCell ref="A37:D37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502" right="0.19645669291338602" top="0.5314960629921259" bottom="0.491732283464567" header="0.23622047244094502" footer="0.19645669291338602"/>
  <pageSetup fitToHeight="0" fitToWidth="0" orientation="portrait" pageOrder="overThenDown" paperSize="9" scale="9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59765625" style="0" customWidth="1"/>
    <col min="3" max="3" width="8.3984375" style="0" customWidth="1"/>
    <col min="4" max="4" width="15.5" style="0" customWidth="1"/>
    <col min="5" max="5" width="12.09765625" style="0" customWidth="1"/>
    <col min="6" max="6" width="11.3984375" style="0" customWidth="1"/>
    <col min="7" max="7" width="11" style="0" customWidth="1"/>
    <col min="8" max="8" width="12.59765625" style="0" customWidth="1"/>
  </cols>
  <sheetData>
    <row r="1" spans="1:8" ht="14.25">
      <c r="A1" s="287" t="s">
        <v>235</v>
      </c>
      <c r="B1" s="287"/>
      <c r="C1" s="287"/>
      <c r="D1" s="287"/>
      <c r="E1" s="287"/>
      <c r="F1" s="287"/>
      <c r="G1" s="287"/>
      <c r="H1" s="287"/>
    </row>
    <row r="3" spans="1:8" ht="14.25">
      <c r="A3" s="300" t="s">
        <v>236</v>
      </c>
      <c r="B3" s="300"/>
      <c r="C3" s="300"/>
      <c r="D3" s="300"/>
      <c r="E3" s="300"/>
      <c r="F3" s="300"/>
      <c r="G3" s="300"/>
      <c r="H3" s="300"/>
    </row>
    <row r="5" spans="1:8" ht="14.25">
      <c r="A5" s="298" t="s">
        <v>219</v>
      </c>
      <c r="B5" s="298"/>
      <c r="C5" s="298"/>
      <c r="D5" s="298"/>
      <c r="E5" s="299" t="s">
        <v>124</v>
      </c>
      <c r="F5" s="299"/>
      <c r="G5" s="299"/>
      <c r="H5" s="299"/>
    </row>
    <row r="6" spans="1:8" ht="14.25">
      <c r="A6" s="117"/>
      <c r="B6" s="117"/>
      <c r="C6" s="117"/>
      <c r="D6" s="117"/>
      <c r="E6" s="118"/>
      <c r="F6" s="118"/>
      <c r="G6" s="118"/>
      <c r="H6" s="118"/>
    </row>
    <row r="7" spans="1:8" ht="12.75" customHeight="1">
      <c r="A7" s="272" t="s">
        <v>40</v>
      </c>
      <c r="B7" s="272"/>
      <c r="C7" s="272"/>
      <c r="D7" s="272"/>
      <c r="E7" s="291" t="s">
        <v>171</v>
      </c>
      <c r="F7" s="291" t="s">
        <v>172</v>
      </c>
      <c r="G7" s="291" t="s">
        <v>237</v>
      </c>
      <c r="H7" s="272" t="s">
        <v>44</v>
      </c>
    </row>
    <row r="8" spans="1:8" ht="21" customHeight="1">
      <c r="A8" s="272"/>
      <c r="B8" s="272"/>
      <c r="C8" s="272"/>
      <c r="D8" s="272"/>
      <c r="E8" s="291"/>
      <c r="F8" s="291"/>
      <c r="G8" s="291"/>
      <c r="H8" s="272"/>
    </row>
    <row r="9" spans="1:8" ht="12.75" customHeight="1">
      <c r="A9" s="301" t="s">
        <v>238</v>
      </c>
      <c r="B9" s="301"/>
      <c r="C9" s="301"/>
      <c r="D9" s="301"/>
      <c r="E9" s="35"/>
      <c r="F9" s="90"/>
      <c r="G9" s="90"/>
      <c r="H9" s="6"/>
    </row>
    <row r="10" spans="1:8" ht="23.25" customHeight="1">
      <c r="A10" s="274" t="s">
        <v>126</v>
      </c>
      <c r="B10" s="274"/>
      <c r="C10" s="274"/>
      <c r="D10" s="274"/>
      <c r="E10" s="48"/>
      <c r="F10" s="48"/>
      <c r="G10" s="48"/>
      <c r="H10" s="48"/>
    </row>
    <row r="11" spans="1:8" ht="23.25" customHeight="1">
      <c r="A11" s="297" t="s">
        <v>127</v>
      </c>
      <c r="B11" s="297"/>
      <c r="C11" s="297"/>
      <c r="D11" s="297"/>
      <c r="E11" s="48"/>
      <c r="F11" s="48"/>
      <c r="G11" s="48"/>
      <c r="H11" s="48"/>
    </row>
    <row r="12" spans="1:8" ht="23.25" customHeight="1">
      <c r="A12" s="297" t="s">
        <v>128</v>
      </c>
      <c r="B12" s="297"/>
      <c r="C12" s="297"/>
      <c r="D12" s="297"/>
      <c r="E12" s="48"/>
      <c r="F12" s="48"/>
      <c r="G12" s="48"/>
      <c r="H12" s="48"/>
    </row>
    <row r="13" spans="1:8" ht="23.25" customHeight="1">
      <c r="A13" s="297" t="s">
        <v>129</v>
      </c>
      <c r="B13" s="297"/>
      <c r="C13" s="297"/>
      <c r="D13" s="297"/>
      <c r="E13" s="48"/>
      <c r="F13" s="48"/>
      <c r="G13" s="48"/>
      <c r="H13" s="48"/>
    </row>
    <row r="14" spans="1:8" ht="23.25" customHeight="1">
      <c r="A14" s="278" t="s">
        <v>130</v>
      </c>
      <c r="B14" s="278"/>
      <c r="C14" s="278"/>
      <c r="D14" s="278"/>
      <c r="E14" s="48"/>
      <c r="F14" s="48"/>
      <c r="G14" s="48"/>
      <c r="H14" s="48"/>
    </row>
    <row r="15" spans="1:8" ht="12.75" customHeight="1">
      <c r="A15" s="275"/>
      <c r="B15" s="275"/>
      <c r="C15" s="275"/>
      <c r="D15" s="275"/>
      <c r="E15" s="48"/>
      <c r="F15" s="48"/>
      <c r="G15" s="48"/>
      <c r="H15" s="48"/>
    </row>
    <row r="16" spans="1:8" ht="12.75" customHeight="1">
      <c r="A16" s="297" t="s">
        <v>131</v>
      </c>
      <c r="B16" s="297"/>
      <c r="C16" s="297"/>
      <c r="D16" s="297"/>
      <c r="E16" s="48"/>
      <c r="F16" s="48"/>
      <c r="G16" s="48"/>
      <c r="H16" s="48"/>
    </row>
    <row r="17" spans="1:8" ht="12.75" customHeight="1">
      <c r="A17" s="297" t="s">
        <v>132</v>
      </c>
      <c r="B17" s="297"/>
      <c r="C17" s="297"/>
      <c r="D17" s="297"/>
      <c r="E17" s="48"/>
      <c r="F17" s="48"/>
      <c r="G17" s="48"/>
      <c r="H17" s="48"/>
    </row>
    <row r="18" spans="1:8" ht="14.25">
      <c r="A18" s="273" t="s">
        <v>133</v>
      </c>
      <c r="B18" s="273"/>
      <c r="C18" s="273"/>
      <c r="D18" s="273"/>
      <c r="E18" s="48"/>
      <c r="F18" s="48"/>
      <c r="G18" s="48"/>
      <c r="H18" s="48"/>
    </row>
    <row r="19" spans="1:8" ht="14.25">
      <c r="A19" s="273" t="s">
        <v>134</v>
      </c>
      <c r="B19" s="273"/>
      <c r="C19" s="273"/>
      <c r="D19" s="273"/>
      <c r="E19" s="48"/>
      <c r="F19" s="48"/>
      <c r="G19" s="48"/>
      <c r="H19" s="48"/>
    </row>
    <row r="20" spans="1:8" ht="12.75" customHeight="1">
      <c r="A20" s="302" t="s">
        <v>135</v>
      </c>
      <c r="B20" s="302"/>
      <c r="C20" s="302"/>
      <c r="D20" s="302"/>
      <c r="E20" s="48"/>
      <c r="F20" s="48"/>
      <c r="G20" s="48"/>
      <c r="H20" s="48"/>
    </row>
    <row r="21" spans="1:8" ht="12.75" customHeight="1">
      <c r="A21" s="285" t="s">
        <v>136</v>
      </c>
      <c r="B21" s="285"/>
      <c r="C21" s="285"/>
      <c r="D21" s="285"/>
      <c r="E21" s="48"/>
      <c r="F21" s="48"/>
      <c r="G21" s="48"/>
      <c r="H21" s="48"/>
    </row>
    <row r="22" spans="1:8" ht="14.25">
      <c r="A22" s="275"/>
      <c r="B22" s="275"/>
      <c r="C22" s="275"/>
      <c r="D22" s="275"/>
      <c r="E22" s="48"/>
      <c r="F22" s="48"/>
      <c r="G22" s="48"/>
      <c r="H22" s="48"/>
    </row>
    <row r="23" spans="1:8" ht="23.25" customHeight="1">
      <c r="A23" s="274" t="s">
        <v>137</v>
      </c>
      <c r="B23" s="274"/>
      <c r="C23" s="274"/>
      <c r="D23" s="274"/>
      <c r="E23" s="94"/>
      <c r="F23" s="56"/>
      <c r="G23" s="56"/>
      <c r="H23" s="56"/>
    </row>
    <row r="24" spans="1:8" ht="23.25" customHeight="1">
      <c r="A24" s="297" t="s">
        <v>138</v>
      </c>
      <c r="B24" s="297"/>
      <c r="C24" s="297"/>
      <c r="D24" s="297"/>
      <c r="E24" s="37"/>
      <c r="F24" s="37"/>
      <c r="G24" s="37"/>
      <c r="H24" s="37"/>
    </row>
    <row r="25" spans="1:8" ht="12.75" customHeight="1">
      <c r="A25" s="273" t="s">
        <v>139</v>
      </c>
      <c r="B25" s="273"/>
      <c r="C25" s="273"/>
      <c r="D25" s="273"/>
      <c r="E25" s="37"/>
      <c r="F25" s="37"/>
      <c r="G25" s="37"/>
      <c r="H25" s="37"/>
    </row>
    <row r="26" spans="1:8" ht="12.75" customHeight="1">
      <c r="A26" s="277" t="s">
        <v>25</v>
      </c>
      <c r="B26" s="277"/>
      <c r="C26" s="277"/>
      <c r="D26" s="277"/>
      <c r="E26" s="37"/>
      <c r="F26" s="37"/>
      <c r="G26" s="37"/>
      <c r="H26" s="37"/>
    </row>
    <row r="27" spans="1:8" ht="14.25">
      <c r="A27" s="275"/>
      <c r="B27" s="275"/>
      <c r="C27" s="275"/>
      <c r="D27" s="275"/>
      <c r="E27" s="37"/>
      <c r="F27" s="37"/>
      <c r="G27" s="37"/>
      <c r="H27" s="37"/>
    </row>
    <row r="28" spans="1:8" ht="23.25" customHeight="1">
      <c r="A28" s="278" t="s">
        <v>141</v>
      </c>
      <c r="B28" s="278"/>
      <c r="C28" s="278"/>
      <c r="D28" s="278"/>
      <c r="E28" s="37"/>
      <c r="F28" s="37"/>
      <c r="G28" s="37"/>
      <c r="H28" s="37"/>
    </row>
    <row r="29" spans="1:4" ht="14.25">
      <c r="A29" s="295"/>
      <c r="B29" s="295"/>
      <c r="C29" s="295"/>
      <c r="D29" s="295"/>
    </row>
    <row r="30" spans="1:4" ht="14.25">
      <c r="A30" s="295"/>
      <c r="B30" s="295"/>
      <c r="C30" s="295"/>
      <c r="D30" s="295"/>
    </row>
  </sheetData>
  <sheetProtection/>
  <mergeCells count="31"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H1"/>
    <mergeCell ref="A3:H3"/>
    <mergeCell ref="A5:D5"/>
    <mergeCell ref="E5:H5"/>
    <mergeCell ref="A7:D8"/>
    <mergeCell ref="E7:E8"/>
    <mergeCell ref="F7:F8"/>
    <mergeCell ref="G7:G8"/>
    <mergeCell ref="H7:H8"/>
  </mergeCells>
  <printOptions/>
  <pageMargins left="0.5401574803149609" right="0.3401574803149611" top="1.1751968503937011" bottom="1.295275590551181" header="0.8799212598425201" footer="1"/>
  <pageSetup fitToHeight="0" fitToWidth="0" orientation="portrait" pageOrder="overThenDown" paperSize="9" scale="98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19921875" style="0" customWidth="1"/>
    <col min="5" max="5" width="13.3984375" style="0" customWidth="1"/>
    <col min="6" max="6" width="12.19921875" style="0" customWidth="1"/>
    <col min="7" max="7" width="13.19921875" style="0" customWidth="1"/>
  </cols>
  <sheetData>
    <row r="2" ht="14.25">
      <c r="G2" s="5" t="s">
        <v>239</v>
      </c>
    </row>
    <row r="5" spans="1:7" ht="14.25">
      <c r="A5" s="281" t="s">
        <v>218</v>
      </c>
      <c r="B5" s="281"/>
      <c r="C5" s="281"/>
      <c r="D5" s="281"/>
      <c r="E5" s="281"/>
      <c r="F5" s="281"/>
      <c r="G5" s="281"/>
    </row>
    <row r="6" spans="1:7" ht="14.25">
      <c r="A6" s="5"/>
      <c r="B6" s="5"/>
      <c r="C6" s="5"/>
      <c r="D6" s="5"/>
      <c r="E6" s="5"/>
      <c r="F6" s="5"/>
      <c r="G6" s="5"/>
    </row>
    <row r="7" spans="1:7" ht="14.25">
      <c r="A7" s="5"/>
      <c r="B7" s="5"/>
      <c r="C7" s="5"/>
      <c r="D7" s="5"/>
      <c r="E7" s="5"/>
      <c r="F7" s="5"/>
      <c r="G7" s="5"/>
    </row>
    <row r="8" spans="1:7" ht="14.25">
      <c r="A8" s="121" t="s">
        <v>219</v>
      </c>
      <c r="B8" s="121"/>
      <c r="C8" s="121"/>
      <c r="D8" s="121"/>
      <c r="E8" s="299" t="s">
        <v>157</v>
      </c>
      <c r="F8" s="299"/>
      <c r="G8" s="299"/>
    </row>
    <row r="9" spans="1:7" ht="14.25">
      <c r="A9" s="117"/>
      <c r="B9" s="117"/>
      <c r="C9" s="117"/>
      <c r="D9" s="117"/>
      <c r="E9" s="117"/>
      <c r="F9" s="117"/>
      <c r="G9" s="117"/>
    </row>
    <row r="10" spans="1:7" ht="14.25">
      <c r="A10" s="295"/>
      <c r="B10" s="295"/>
      <c r="C10" s="295"/>
      <c r="D10" s="295"/>
      <c r="E10" s="295"/>
      <c r="F10" s="295"/>
      <c r="G10" s="295"/>
    </row>
    <row r="11" spans="1:7" ht="12.75" customHeight="1">
      <c r="A11" s="282" t="s">
        <v>229</v>
      </c>
      <c r="B11" s="282"/>
      <c r="C11" s="282"/>
      <c r="D11" s="282"/>
      <c r="E11" s="282"/>
      <c r="F11" s="282"/>
      <c r="G11" s="282"/>
    </row>
    <row r="12" spans="1:7" ht="12.75" customHeight="1">
      <c r="A12" s="272">
        <v>115752645</v>
      </c>
      <c r="B12" s="272"/>
      <c r="C12" s="272"/>
      <c r="D12" s="272"/>
      <c r="E12" s="291" t="s">
        <v>240</v>
      </c>
      <c r="F12" s="291" t="s">
        <v>241</v>
      </c>
      <c r="G12" s="272" t="s">
        <v>44</v>
      </c>
    </row>
    <row r="13" spans="1:7" ht="24.75" customHeight="1">
      <c r="A13" s="272"/>
      <c r="B13" s="272"/>
      <c r="C13" s="272"/>
      <c r="D13" s="272"/>
      <c r="E13" s="291"/>
      <c r="F13" s="291"/>
      <c r="G13" s="272"/>
    </row>
    <row r="14" spans="1:7" ht="23.25" customHeight="1">
      <c r="A14" s="274" t="s">
        <v>51</v>
      </c>
      <c r="B14" s="274"/>
      <c r="C14" s="274"/>
      <c r="D14" s="274"/>
      <c r="E14" s="48"/>
      <c r="F14" s="48"/>
      <c r="G14" s="48"/>
    </row>
    <row r="15" spans="1:7" ht="23.25" customHeight="1">
      <c r="A15" s="274" t="s">
        <v>52</v>
      </c>
      <c r="B15" s="274"/>
      <c r="C15" s="274"/>
      <c r="D15" s="274"/>
      <c r="E15" s="48"/>
      <c r="F15" s="48"/>
      <c r="G15" s="48"/>
    </row>
    <row r="16" spans="1:7" ht="23.25" customHeight="1">
      <c r="A16" s="274" t="s">
        <v>53</v>
      </c>
      <c r="B16" s="274"/>
      <c r="C16" s="274"/>
      <c r="D16" s="274"/>
      <c r="E16" s="48"/>
      <c r="F16" s="48"/>
      <c r="G16" s="48"/>
    </row>
    <row r="17" spans="1:7" ht="12.75" customHeight="1">
      <c r="A17" s="274" t="s">
        <v>54</v>
      </c>
      <c r="B17" s="274"/>
      <c r="C17" s="274"/>
      <c r="D17" s="274"/>
      <c r="E17" s="48"/>
      <c r="F17" s="48"/>
      <c r="G17" s="48"/>
    </row>
    <row r="18" spans="1:7" ht="12.75" customHeight="1">
      <c r="A18" s="278" t="s">
        <v>55</v>
      </c>
      <c r="B18" s="278"/>
      <c r="C18" s="278"/>
      <c r="D18" s="278"/>
      <c r="E18" s="48"/>
      <c r="F18" s="48"/>
      <c r="G18" s="48"/>
    </row>
    <row r="19" spans="1:7" ht="14.25">
      <c r="A19" s="275"/>
      <c r="B19" s="275"/>
      <c r="C19" s="275"/>
      <c r="D19" s="275"/>
      <c r="E19" s="48"/>
      <c r="F19" s="48"/>
      <c r="G19" s="48"/>
    </row>
    <row r="20" spans="1:7" ht="12.75" customHeight="1">
      <c r="A20" s="273" t="s">
        <v>57</v>
      </c>
      <c r="B20" s="273"/>
      <c r="C20" s="273"/>
      <c r="D20" s="273"/>
      <c r="E20" s="56"/>
      <c r="F20" s="48"/>
      <c r="G20" s="56"/>
    </row>
    <row r="21" spans="1:7" ht="12.75" customHeight="1">
      <c r="A21" s="274" t="s">
        <v>58</v>
      </c>
      <c r="B21" s="274"/>
      <c r="C21" s="274"/>
      <c r="D21" s="274"/>
      <c r="E21" s="48"/>
      <c r="F21" s="48"/>
      <c r="G21" s="48"/>
    </row>
    <row r="22" spans="1:7" ht="14.25">
      <c r="A22" s="273" t="s">
        <v>59</v>
      </c>
      <c r="B22" s="273"/>
      <c r="C22" s="273"/>
      <c r="D22" s="273"/>
      <c r="E22" s="48"/>
      <c r="F22" s="48"/>
      <c r="G22" s="48"/>
    </row>
    <row r="23" spans="1:7" ht="14.25">
      <c r="A23" s="273" t="s">
        <v>177</v>
      </c>
      <c r="B23" s="273"/>
      <c r="C23" s="273"/>
      <c r="D23" s="273"/>
      <c r="E23" s="7">
        <v>7307317</v>
      </c>
      <c r="F23" s="7"/>
      <c r="G23" s="14">
        <f>SUM(E23:F23)</f>
        <v>7307317</v>
      </c>
    </row>
    <row r="24" spans="1:7" ht="14.25">
      <c r="A24" s="273" t="s">
        <v>62</v>
      </c>
      <c r="B24" s="273"/>
      <c r="C24" s="273"/>
      <c r="D24" s="273"/>
      <c r="E24" s="7">
        <v>1972975</v>
      </c>
      <c r="F24" s="7"/>
      <c r="G24" s="14">
        <f>SUM(E24:F24)</f>
        <v>1972975</v>
      </c>
    </row>
    <row r="25" spans="1:7" ht="12.75" customHeight="1">
      <c r="A25" s="273" t="s">
        <v>178</v>
      </c>
      <c r="B25" s="273"/>
      <c r="C25" s="273"/>
      <c r="D25" s="273"/>
      <c r="E25" s="7">
        <v>1000000</v>
      </c>
      <c r="F25" s="7"/>
      <c r="G25" s="14">
        <f>SUM(E25:F25)</f>
        <v>1000000</v>
      </c>
    </row>
    <row r="26" spans="1:7" ht="12.75" customHeight="1">
      <c r="A26" s="273" t="s">
        <v>221</v>
      </c>
      <c r="B26" s="273"/>
      <c r="C26" s="273"/>
      <c r="D26" s="273"/>
      <c r="E26" s="7">
        <v>6000</v>
      </c>
      <c r="F26" s="7"/>
      <c r="G26" s="14">
        <f>SUM(E26:F26)</f>
        <v>6000</v>
      </c>
    </row>
    <row r="27" spans="1:7" ht="14.25">
      <c r="A27" s="273" t="s">
        <v>65</v>
      </c>
      <c r="B27" s="273"/>
      <c r="C27" s="273"/>
      <c r="D27" s="273"/>
      <c r="E27" s="14"/>
      <c r="F27" s="7"/>
      <c r="G27" s="14"/>
    </row>
    <row r="28" spans="1:7" ht="14.25">
      <c r="A28" s="273" t="s">
        <v>66</v>
      </c>
      <c r="B28" s="273"/>
      <c r="C28" s="273"/>
      <c r="D28" s="273"/>
      <c r="E28" s="14"/>
      <c r="F28" s="7"/>
      <c r="G28" s="14"/>
    </row>
    <row r="29" spans="1:7" ht="14.25">
      <c r="A29" s="273" t="s">
        <v>67</v>
      </c>
      <c r="B29" s="273"/>
      <c r="C29" s="273"/>
      <c r="D29" s="273"/>
      <c r="E29" s="7"/>
      <c r="F29" s="7"/>
      <c r="G29" s="14">
        <f>SUM(E29:F29)</f>
        <v>0</v>
      </c>
    </row>
    <row r="30" spans="1:7" ht="14.25">
      <c r="A30" s="277" t="s">
        <v>68</v>
      </c>
      <c r="B30" s="277"/>
      <c r="C30" s="277"/>
      <c r="D30" s="277"/>
      <c r="E30" s="68">
        <f>SUM(E20:E29)</f>
        <v>10286292</v>
      </c>
      <c r="F30" s="23"/>
      <c r="G30" s="68">
        <f>SUM(G20:G29)</f>
        <v>10286292</v>
      </c>
    </row>
    <row r="31" spans="1:7" ht="13.5" customHeight="1">
      <c r="A31" s="275"/>
      <c r="B31" s="275"/>
      <c r="C31" s="275"/>
      <c r="D31" s="275"/>
      <c r="E31" s="23"/>
      <c r="F31" s="23"/>
      <c r="G31" s="23"/>
    </row>
    <row r="32" spans="1:7" ht="23.25" customHeight="1">
      <c r="A32" s="274" t="s">
        <v>69</v>
      </c>
      <c r="B32" s="274"/>
      <c r="C32" s="274"/>
      <c r="D32" s="274"/>
      <c r="E32" s="23"/>
      <c r="F32" s="23"/>
      <c r="G32" s="23"/>
    </row>
    <row r="33" spans="1:7" ht="21" customHeight="1">
      <c r="A33" s="274" t="s">
        <v>70</v>
      </c>
      <c r="B33" s="274"/>
      <c r="C33" s="274"/>
      <c r="D33" s="274"/>
      <c r="E33" s="23"/>
      <c r="F33" s="23"/>
      <c r="G33" s="23"/>
    </row>
    <row r="34" spans="1:7" ht="14.25">
      <c r="A34" s="273" t="s">
        <v>71</v>
      </c>
      <c r="B34" s="273"/>
      <c r="C34" s="273"/>
      <c r="D34" s="273"/>
      <c r="E34" s="23"/>
      <c r="F34" s="23"/>
      <c r="G34" s="23"/>
    </row>
    <row r="35" spans="1:7" ht="14.25">
      <c r="A35" s="277" t="s">
        <v>72</v>
      </c>
      <c r="B35" s="277"/>
      <c r="C35" s="277"/>
      <c r="D35" s="277"/>
      <c r="E35" s="23"/>
      <c r="F35" s="23"/>
      <c r="G35" s="23"/>
    </row>
    <row r="36" spans="1:7" ht="14.25">
      <c r="A36" s="275"/>
      <c r="B36" s="275"/>
      <c r="C36" s="275"/>
      <c r="D36" s="275"/>
      <c r="E36" s="68"/>
      <c r="F36" s="68"/>
      <c r="G36" s="68"/>
    </row>
    <row r="37" spans="1:7" ht="14.25">
      <c r="A37" s="277" t="s">
        <v>222</v>
      </c>
      <c r="B37" s="277"/>
      <c r="C37" s="277"/>
      <c r="D37" s="277"/>
      <c r="E37" s="68">
        <f>E18+E30+E35</f>
        <v>10286292</v>
      </c>
      <c r="F37" s="23"/>
      <c r="G37" s="68">
        <f>G18+G30+G35</f>
        <v>10286292</v>
      </c>
    </row>
  </sheetData>
  <sheetProtection/>
  <mergeCells count="32"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5:G5"/>
    <mergeCell ref="E8:G8"/>
    <mergeCell ref="A10:G10"/>
    <mergeCell ref="A11:G11"/>
    <mergeCell ref="A12:D13"/>
    <mergeCell ref="E12:E13"/>
    <mergeCell ref="F12:F13"/>
    <mergeCell ref="G12:G13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portrait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2.59765625" style="0" customWidth="1"/>
    <col min="5" max="5" width="10.3984375" style="0" bestFit="1" customWidth="1"/>
    <col min="6" max="6" width="8.3984375" style="0" bestFit="1" customWidth="1"/>
    <col min="7" max="7" width="9.59765625" style="0" bestFit="1" customWidth="1"/>
    <col min="8" max="8" width="9.8984375" style="0" customWidth="1"/>
    <col min="9" max="9" width="8.3984375" style="0" customWidth="1"/>
    <col min="10" max="10" width="11.3984375" style="0" customWidth="1"/>
  </cols>
  <sheetData>
    <row r="2" ht="14.25">
      <c r="J2" s="5" t="s">
        <v>242</v>
      </c>
    </row>
    <row r="3" spans="1:8" ht="14.25">
      <c r="A3" s="295"/>
      <c r="B3" s="295"/>
      <c r="C3" s="295"/>
      <c r="D3" s="295"/>
      <c r="E3" s="295"/>
      <c r="F3" s="295"/>
      <c r="G3" s="295"/>
      <c r="H3" s="295"/>
    </row>
    <row r="4" spans="1:10" ht="14.25">
      <c r="A4" s="281" t="s">
        <v>243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4.25">
      <c r="A5" s="281" t="s">
        <v>225</v>
      </c>
      <c r="B5" s="281"/>
      <c r="C5" s="281"/>
      <c r="D5" s="281"/>
      <c r="E5" s="281"/>
      <c r="F5" s="281"/>
      <c r="G5" s="281"/>
      <c r="H5" s="281"/>
      <c r="I5" s="281"/>
      <c r="J5" s="281"/>
    </row>
    <row r="7" spans="1:9" ht="14.25">
      <c r="A7" s="5"/>
      <c r="B7" s="5"/>
      <c r="C7" s="5"/>
      <c r="D7" s="5"/>
      <c r="E7" s="5"/>
      <c r="F7" s="5"/>
      <c r="G7" s="5"/>
      <c r="H7" s="5"/>
      <c r="I7" s="5"/>
    </row>
    <row r="8" spans="1:10" ht="14.25">
      <c r="A8" s="298" t="s">
        <v>219</v>
      </c>
      <c r="B8" s="298"/>
      <c r="C8" s="298"/>
      <c r="D8" s="298"/>
      <c r="E8" s="299" t="s">
        <v>157</v>
      </c>
      <c r="F8" s="299"/>
      <c r="G8" s="299"/>
      <c r="H8" s="299"/>
      <c r="I8" s="299"/>
      <c r="J8" s="299"/>
    </row>
    <row r="10" spans="1:8" ht="14.25">
      <c r="A10" s="295"/>
      <c r="B10" s="295"/>
      <c r="C10" s="295"/>
      <c r="D10" s="295"/>
      <c r="E10" s="295"/>
      <c r="F10" s="295"/>
      <c r="G10" s="295"/>
      <c r="H10" s="295"/>
    </row>
    <row r="11" spans="1:10" ht="12.75" customHeight="1">
      <c r="A11" s="270"/>
      <c r="B11" s="270"/>
      <c r="C11" s="270"/>
      <c r="D11" s="270"/>
      <c r="E11" s="270"/>
      <c r="F11" s="270"/>
      <c r="G11" s="270"/>
      <c r="H11" s="270"/>
      <c r="I11" s="124"/>
      <c r="J11" s="5" t="s">
        <v>229</v>
      </c>
    </row>
    <row r="12" spans="1:10" ht="12.75" customHeight="1">
      <c r="A12" s="272" t="s">
        <v>40</v>
      </c>
      <c r="B12" s="272"/>
      <c r="C12" s="272"/>
      <c r="D12" s="272"/>
      <c r="E12" s="291" t="s">
        <v>226</v>
      </c>
      <c r="F12" s="291"/>
      <c r="G12" s="291"/>
      <c r="H12" s="291"/>
      <c r="I12" s="291"/>
      <c r="J12" s="291"/>
    </row>
    <row r="13" spans="1:10" ht="51" customHeight="1">
      <c r="A13" s="272"/>
      <c r="B13" s="272"/>
      <c r="C13" s="272"/>
      <c r="D13" s="272"/>
      <c r="E13" s="125" t="s">
        <v>244</v>
      </c>
      <c r="F13" s="125" t="s">
        <v>245</v>
      </c>
      <c r="G13" s="125" t="s">
        <v>246</v>
      </c>
      <c r="H13" s="125" t="s">
        <v>247</v>
      </c>
      <c r="I13" s="125" t="s">
        <v>248</v>
      </c>
      <c r="J13" s="36" t="s">
        <v>44</v>
      </c>
    </row>
    <row r="14" spans="1:10" ht="23.25" customHeight="1">
      <c r="A14" s="274" t="s">
        <v>51</v>
      </c>
      <c r="B14" s="274"/>
      <c r="C14" s="274"/>
      <c r="D14" s="274"/>
      <c r="E14" s="7"/>
      <c r="F14" s="7"/>
      <c r="G14" s="7"/>
      <c r="H14" s="7"/>
      <c r="I14" s="7"/>
      <c r="J14" s="23"/>
    </row>
    <row r="15" spans="1:10" ht="23.25" customHeight="1">
      <c r="A15" s="274" t="s">
        <v>52</v>
      </c>
      <c r="B15" s="274"/>
      <c r="C15" s="274"/>
      <c r="D15" s="274"/>
      <c r="E15" s="7"/>
      <c r="F15" s="7"/>
      <c r="G15" s="7"/>
      <c r="H15" s="7"/>
      <c r="I15" s="7"/>
      <c r="J15" s="23"/>
    </row>
    <row r="16" spans="1:10" ht="23.25" customHeight="1">
      <c r="A16" s="274" t="s">
        <v>53</v>
      </c>
      <c r="B16" s="274"/>
      <c r="C16" s="274"/>
      <c r="D16" s="274"/>
      <c r="E16" s="7"/>
      <c r="F16" s="7"/>
      <c r="G16" s="7"/>
      <c r="H16" s="7"/>
      <c r="I16" s="7"/>
      <c r="J16" s="23"/>
    </row>
    <row r="17" spans="1:10" ht="12.75" customHeight="1">
      <c r="A17" s="274" t="s">
        <v>54</v>
      </c>
      <c r="B17" s="274"/>
      <c r="C17" s="274"/>
      <c r="D17" s="274"/>
      <c r="E17" s="7"/>
      <c r="F17" s="7"/>
      <c r="G17" s="7"/>
      <c r="H17" s="7"/>
      <c r="I17" s="7"/>
      <c r="J17" s="23"/>
    </row>
    <row r="18" spans="1:10" ht="12.75" customHeight="1">
      <c r="A18" s="278" t="s">
        <v>55</v>
      </c>
      <c r="B18" s="278"/>
      <c r="C18" s="278"/>
      <c r="D18" s="278"/>
      <c r="E18" s="7"/>
      <c r="F18" s="7"/>
      <c r="G18" s="7"/>
      <c r="H18" s="7"/>
      <c r="I18" s="7"/>
      <c r="J18" s="23"/>
    </row>
    <row r="19" spans="1:10" ht="14.25">
      <c r="A19" s="275"/>
      <c r="B19" s="275"/>
      <c r="C19" s="275"/>
      <c r="D19" s="275"/>
      <c r="E19" s="7"/>
      <c r="F19" s="7"/>
      <c r="G19" s="7"/>
      <c r="H19" s="7"/>
      <c r="I19" s="7"/>
      <c r="J19" s="23"/>
    </row>
    <row r="20" spans="1:10" ht="12.75" customHeight="1">
      <c r="A20" s="273" t="s">
        <v>57</v>
      </c>
      <c r="B20" s="273"/>
      <c r="C20" s="273"/>
      <c r="D20" s="273"/>
      <c r="E20" s="14"/>
      <c r="F20" s="7"/>
      <c r="G20" s="7"/>
      <c r="H20" s="7"/>
      <c r="I20" s="7"/>
      <c r="J20" s="14"/>
    </row>
    <row r="21" spans="1:10" ht="12.75" customHeight="1">
      <c r="A21" s="274" t="s">
        <v>58</v>
      </c>
      <c r="B21" s="274"/>
      <c r="C21" s="274"/>
      <c r="D21" s="274"/>
      <c r="E21" s="7"/>
      <c r="F21" s="7"/>
      <c r="G21" s="7"/>
      <c r="H21" s="7"/>
      <c r="I21" s="7"/>
      <c r="J21" s="14"/>
    </row>
    <row r="22" spans="1:10" ht="14.25">
      <c r="A22" s="273" t="s">
        <v>59</v>
      </c>
      <c r="B22" s="273"/>
      <c r="C22" s="273"/>
      <c r="D22" s="273"/>
      <c r="E22" s="7"/>
      <c r="F22" s="7"/>
      <c r="G22" s="7"/>
      <c r="H22" s="7"/>
      <c r="I22" s="7"/>
      <c r="J22" s="14"/>
    </row>
    <row r="23" spans="1:10" ht="14.25">
      <c r="A23" s="273" t="s">
        <v>60</v>
      </c>
      <c r="B23" s="273"/>
      <c r="C23" s="273"/>
      <c r="D23" s="273"/>
      <c r="E23" s="14"/>
      <c r="F23" s="7"/>
      <c r="G23" s="7"/>
      <c r="H23" s="7"/>
      <c r="I23" s="7"/>
      <c r="J23" s="14"/>
    </row>
    <row r="24" spans="1:11" ht="14.25">
      <c r="A24" s="273" t="s">
        <v>177</v>
      </c>
      <c r="B24" s="273"/>
      <c r="C24" s="273"/>
      <c r="D24" s="273"/>
      <c r="E24" s="7">
        <v>0</v>
      </c>
      <c r="F24" s="7">
        <v>179520</v>
      </c>
      <c r="G24" s="7">
        <v>4560805</v>
      </c>
      <c r="H24" s="7">
        <v>2504160</v>
      </c>
      <c r="I24" s="7">
        <v>62832</v>
      </c>
      <c r="J24" s="14">
        <f>E24+F24+G24+H24+I24</f>
        <v>7307317</v>
      </c>
      <c r="K24" t="s">
        <v>120</v>
      </c>
    </row>
    <row r="25" spans="1:11" ht="12.75" customHeight="1">
      <c r="A25" s="273" t="s">
        <v>62</v>
      </c>
      <c r="B25" s="273"/>
      <c r="C25" s="273"/>
      <c r="D25" s="273"/>
      <c r="E25" s="7">
        <v>0</v>
      </c>
      <c r="F25" s="7">
        <v>48470</v>
      </c>
      <c r="G25" s="7">
        <v>1231417</v>
      </c>
      <c r="H25" s="7">
        <v>676123</v>
      </c>
      <c r="I25" s="7">
        <v>16965</v>
      </c>
      <c r="J25" s="14">
        <f>E25+F25+G25+H25+I25</f>
        <v>1972975</v>
      </c>
      <c r="K25" t="s">
        <v>120</v>
      </c>
    </row>
    <row r="26" spans="1:11" ht="12.75" customHeight="1">
      <c r="A26" s="273" t="s">
        <v>178</v>
      </c>
      <c r="B26" s="273"/>
      <c r="C26" s="273"/>
      <c r="D26" s="273"/>
      <c r="E26" s="7">
        <v>0</v>
      </c>
      <c r="F26" s="7"/>
      <c r="G26" s="7">
        <v>1000000</v>
      </c>
      <c r="H26" s="7"/>
      <c r="I26" s="7"/>
      <c r="J26" s="14">
        <f>E26+F26+G26+H26+I26</f>
        <v>1000000</v>
      </c>
      <c r="K26" t="s">
        <v>120</v>
      </c>
    </row>
    <row r="27" spans="1:11" ht="14.25">
      <c r="A27" s="273" t="s">
        <v>221</v>
      </c>
      <c r="B27" s="273"/>
      <c r="C27" s="273"/>
      <c r="D27" s="273"/>
      <c r="E27" s="7">
        <v>6000</v>
      </c>
      <c r="F27" s="7">
        <v>0</v>
      </c>
      <c r="G27" s="7">
        <v>0</v>
      </c>
      <c r="H27" s="7">
        <v>0</v>
      </c>
      <c r="I27" s="7"/>
      <c r="J27" s="14">
        <f>E27+F27+G27+H27+I27</f>
        <v>6000</v>
      </c>
      <c r="K27" t="s">
        <v>120</v>
      </c>
    </row>
    <row r="28" spans="1:10" ht="14.25">
      <c r="A28" s="273" t="s">
        <v>65</v>
      </c>
      <c r="B28" s="273"/>
      <c r="C28" s="273"/>
      <c r="D28" s="273"/>
      <c r="E28" s="14"/>
      <c r="F28" s="7"/>
      <c r="G28" s="7"/>
      <c r="H28" s="7"/>
      <c r="I28" s="7"/>
      <c r="J28" s="14"/>
    </row>
    <row r="29" spans="1:10" ht="14.25">
      <c r="A29" s="273" t="s">
        <v>66</v>
      </c>
      <c r="B29" s="273"/>
      <c r="C29" s="273"/>
      <c r="D29" s="273"/>
      <c r="E29" s="14"/>
      <c r="F29" s="7"/>
      <c r="G29" s="7"/>
      <c r="H29" s="7"/>
      <c r="I29" s="7"/>
      <c r="J29" s="14"/>
    </row>
    <row r="30" spans="1:10" ht="14.25">
      <c r="A30" s="273" t="s">
        <v>67</v>
      </c>
      <c r="B30" s="273"/>
      <c r="C30" s="273"/>
      <c r="D30" s="273"/>
      <c r="E30" s="7"/>
      <c r="F30" s="7"/>
      <c r="G30" s="7"/>
      <c r="H30" s="7"/>
      <c r="I30" s="7"/>
      <c r="J30" s="14"/>
    </row>
    <row r="31" spans="1:11" ht="14.25">
      <c r="A31" s="277" t="s">
        <v>68</v>
      </c>
      <c r="B31" s="277"/>
      <c r="C31" s="277"/>
      <c r="D31" s="277"/>
      <c r="E31" s="126">
        <f>SUM(E14:E30)</f>
        <v>6000</v>
      </c>
      <c r="F31" s="126">
        <f>SUM(F14:F30)</f>
        <v>227990</v>
      </c>
      <c r="G31" s="126">
        <f>SUM(G14:G30)</f>
        <v>6792222</v>
      </c>
      <c r="H31" s="126">
        <f>SUM(H14:H30)</f>
        <v>3180283</v>
      </c>
      <c r="I31" s="126">
        <f>SUM(I14:I30)</f>
        <v>79797</v>
      </c>
      <c r="J31" s="14">
        <f>E31+F31+G31+H31+I31</f>
        <v>10286292</v>
      </c>
      <c r="K31" t="s">
        <v>120</v>
      </c>
    </row>
    <row r="32" spans="1:10" ht="23.25" customHeight="1">
      <c r="A32" s="275"/>
      <c r="B32" s="275"/>
      <c r="C32" s="275"/>
      <c r="D32" s="275"/>
      <c r="E32" s="23"/>
      <c r="F32" s="23"/>
      <c r="G32" s="23"/>
      <c r="H32" s="23"/>
      <c r="I32" s="23"/>
      <c r="J32" s="23"/>
    </row>
    <row r="33" spans="1:10" ht="23.25" customHeight="1">
      <c r="A33" s="274" t="s">
        <v>69</v>
      </c>
      <c r="B33" s="274"/>
      <c r="C33" s="274"/>
      <c r="D33" s="274"/>
      <c r="E33" s="23"/>
      <c r="F33" s="23"/>
      <c r="G33" s="23"/>
      <c r="H33" s="23"/>
      <c r="I33" s="23"/>
      <c r="J33" s="23"/>
    </row>
    <row r="34" spans="1:10" ht="21" customHeight="1">
      <c r="A34" s="274" t="s">
        <v>70</v>
      </c>
      <c r="B34" s="274"/>
      <c r="C34" s="274"/>
      <c r="D34" s="274"/>
      <c r="E34" s="23"/>
      <c r="F34" s="23"/>
      <c r="G34" s="23"/>
      <c r="H34" s="23"/>
      <c r="I34" s="23"/>
      <c r="J34" s="23"/>
    </row>
    <row r="35" spans="1:10" ht="14.25">
      <c r="A35" s="273" t="s">
        <v>71</v>
      </c>
      <c r="B35" s="273"/>
      <c r="C35" s="273"/>
      <c r="D35" s="273"/>
      <c r="E35" s="23"/>
      <c r="F35" s="23"/>
      <c r="G35" s="23"/>
      <c r="H35" s="23"/>
      <c r="I35" s="23"/>
      <c r="J35" s="23"/>
    </row>
    <row r="36" spans="1:10" ht="14.25">
      <c r="A36" s="277" t="s">
        <v>72</v>
      </c>
      <c r="B36" s="277"/>
      <c r="C36" s="277"/>
      <c r="D36" s="277"/>
      <c r="E36" s="23"/>
      <c r="F36" s="23"/>
      <c r="G36" s="23"/>
      <c r="H36" s="23"/>
      <c r="I36" s="23"/>
      <c r="J36" s="23"/>
    </row>
    <row r="37" spans="1:10" ht="14.25">
      <c r="A37" s="275"/>
      <c r="B37" s="275"/>
      <c r="C37" s="275"/>
      <c r="D37" s="275"/>
      <c r="E37" s="68"/>
      <c r="F37" s="68"/>
      <c r="G37" s="68"/>
      <c r="H37" s="68"/>
      <c r="I37" s="68"/>
      <c r="J37" s="23"/>
    </row>
    <row r="38" spans="1:10" ht="14.25">
      <c r="A38" s="277" t="s">
        <v>222</v>
      </c>
      <c r="B38" s="277"/>
      <c r="C38" s="277"/>
      <c r="D38" s="277"/>
      <c r="E38" s="127">
        <f>E18+E31+E36</f>
        <v>6000</v>
      </c>
      <c r="F38" s="127">
        <f>F18+F31+F36</f>
        <v>227990</v>
      </c>
      <c r="G38" s="127">
        <f>G18+G31+G36</f>
        <v>6792222</v>
      </c>
      <c r="H38" s="127">
        <f>H18+H31+H36</f>
        <v>3180283</v>
      </c>
      <c r="I38" s="127"/>
      <c r="J38" s="127">
        <f>E38+F38+G38+H38</f>
        <v>10206495</v>
      </c>
    </row>
  </sheetData>
  <sheetProtection/>
  <mergeCells count="34"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J12"/>
    <mergeCell ref="A14:D14"/>
    <mergeCell ref="A15:D15"/>
    <mergeCell ref="A16:D16"/>
    <mergeCell ref="A3:H3"/>
    <mergeCell ref="A4:J4"/>
    <mergeCell ref="A5:J5"/>
    <mergeCell ref="A8:D8"/>
    <mergeCell ref="E8:J8"/>
    <mergeCell ref="A10:H10"/>
  </mergeCells>
  <printOptions horizontalCentered="1"/>
  <pageMargins left="0.23622047244094502" right="0.19645669291338602" top="0.5314960629921259" bottom="0.491732283464567" header="0.23622047244094502" footer="0.19645669291338602"/>
  <pageSetup fitToHeight="0" fitToWidth="0" orientation="portrait" pageOrder="overThenDown" paperSize="9" scale="86"/>
  <colBreaks count="1" manualBreakCount="1">
    <brk id="10" max="0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23.3984375" style="0" customWidth="1"/>
    <col min="5" max="5" width="8.8984375" style="0" customWidth="1"/>
    <col min="6" max="6" width="9.3984375" style="0" customWidth="1"/>
    <col min="7" max="7" width="8.59765625" style="0" customWidth="1"/>
    <col min="8" max="8" width="8.69921875" style="0" customWidth="1"/>
    <col min="9" max="9" width="9.59765625" style="0" customWidth="1"/>
  </cols>
  <sheetData>
    <row r="2" ht="14.25">
      <c r="I2" s="5" t="s">
        <v>249</v>
      </c>
    </row>
    <row r="3" spans="1:8" ht="14.25">
      <c r="A3" s="295"/>
      <c r="B3" s="295"/>
      <c r="C3" s="295"/>
      <c r="D3" s="295"/>
      <c r="E3" s="295"/>
      <c r="F3" s="295"/>
      <c r="G3" s="295"/>
      <c r="H3" s="295"/>
    </row>
    <row r="4" spans="1:9" ht="14.25">
      <c r="A4" s="281" t="s">
        <v>250</v>
      </c>
      <c r="B4" s="281"/>
      <c r="C4" s="281"/>
      <c r="D4" s="281"/>
      <c r="E4" s="281"/>
      <c r="F4" s="281"/>
      <c r="G4" s="281"/>
      <c r="H4" s="281"/>
      <c r="I4" s="281"/>
    </row>
    <row r="5" spans="1:9" ht="14.25">
      <c r="A5" s="281" t="s">
        <v>228</v>
      </c>
      <c r="B5" s="281"/>
      <c r="C5" s="281"/>
      <c r="D5" s="281"/>
      <c r="E5" s="281"/>
      <c r="F5" s="281"/>
      <c r="G5" s="281"/>
      <c r="H5" s="281"/>
      <c r="I5" s="281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9" ht="14.25">
      <c r="A8" s="298" t="s">
        <v>219</v>
      </c>
      <c r="B8" s="298"/>
      <c r="C8" s="298"/>
      <c r="D8" s="298"/>
      <c r="E8" s="299" t="s">
        <v>157</v>
      </c>
      <c r="F8" s="299"/>
      <c r="G8" s="299"/>
      <c r="H8" s="299"/>
      <c r="I8" s="299"/>
    </row>
    <row r="10" spans="1:8" ht="14.25">
      <c r="A10" s="295"/>
      <c r="B10" s="295"/>
      <c r="C10" s="295"/>
      <c r="D10" s="295"/>
      <c r="E10" s="295"/>
      <c r="F10" s="295"/>
      <c r="G10" s="295"/>
      <c r="H10" s="295"/>
    </row>
    <row r="11" spans="1:9" ht="12.75" customHeight="1">
      <c r="A11" s="270"/>
      <c r="B11" s="270"/>
      <c r="C11" s="270"/>
      <c r="D11" s="270"/>
      <c r="E11" s="270"/>
      <c r="F11" s="270"/>
      <c r="G11" s="270"/>
      <c r="H11" s="270"/>
      <c r="I11" s="5" t="s">
        <v>229</v>
      </c>
    </row>
    <row r="12" spans="1:9" ht="12.75" customHeight="1">
      <c r="A12" s="272" t="s">
        <v>40</v>
      </c>
      <c r="B12" s="272"/>
      <c r="C12" s="272"/>
      <c r="D12" s="272"/>
      <c r="E12" s="291" t="s">
        <v>230</v>
      </c>
      <c r="F12" s="291"/>
      <c r="G12" s="291"/>
      <c r="H12" s="291"/>
      <c r="I12" s="291"/>
    </row>
    <row r="13" spans="1:9" ht="24.75" customHeight="1">
      <c r="A13" s="272"/>
      <c r="B13" s="272"/>
      <c r="C13" s="272"/>
      <c r="D13" s="272"/>
      <c r="E13" s="120"/>
      <c r="F13" s="120"/>
      <c r="G13" s="120"/>
      <c r="H13" s="120"/>
      <c r="I13" s="36" t="s">
        <v>44</v>
      </c>
    </row>
    <row r="14" spans="1:9" ht="23.25" customHeight="1">
      <c r="A14" s="274" t="s">
        <v>51</v>
      </c>
      <c r="B14" s="274"/>
      <c r="C14" s="274"/>
      <c r="D14" s="274"/>
      <c r="E14" s="48"/>
      <c r="F14" s="48"/>
      <c r="G14" s="48"/>
      <c r="H14" s="48"/>
      <c r="I14" s="37"/>
    </row>
    <row r="15" spans="1:9" ht="23.25" customHeight="1">
      <c r="A15" s="274" t="s">
        <v>52</v>
      </c>
      <c r="B15" s="274"/>
      <c r="C15" s="274"/>
      <c r="D15" s="274"/>
      <c r="E15" s="48"/>
      <c r="F15" s="48"/>
      <c r="G15" s="48"/>
      <c r="H15" s="48"/>
      <c r="I15" s="37"/>
    </row>
    <row r="16" spans="1:9" ht="23.25" customHeight="1">
      <c r="A16" s="274" t="s">
        <v>53</v>
      </c>
      <c r="B16" s="274"/>
      <c r="C16" s="274"/>
      <c r="D16" s="274"/>
      <c r="E16" s="48"/>
      <c r="F16" s="48"/>
      <c r="G16" s="48"/>
      <c r="H16" s="48"/>
      <c r="I16" s="37"/>
    </row>
    <row r="17" spans="1:9" ht="12.75" customHeight="1">
      <c r="A17" s="274" t="s">
        <v>54</v>
      </c>
      <c r="B17" s="274"/>
      <c r="C17" s="274"/>
      <c r="D17" s="274"/>
      <c r="E17" s="48"/>
      <c r="F17" s="48"/>
      <c r="G17" s="48"/>
      <c r="H17" s="48"/>
      <c r="I17" s="37"/>
    </row>
    <row r="18" spans="1:9" ht="12.75" customHeight="1">
      <c r="A18" s="278" t="s">
        <v>55</v>
      </c>
      <c r="B18" s="278"/>
      <c r="C18" s="278"/>
      <c r="D18" s="278"/>
      <c r="E18" s="48"/>
      <c r="F18" s="48"/>
      <c r="G18" s="48"/>
      <c r="H18" s="48"/>
      <c r="I18" s="37"/>
    </row>
    <row r="19" spans="1:9" ht="14.25">
      <c r="A19" s="275"/>
      <c r="B19" s="275"/>
      <c r="C19" s="275"/>
      <c r="D19" s="275"/>
      <c r="E19" s="48"/>
      <c r="F19" s="48"/>
      <c r="G19" s="48"/>
      <c r="H19" s="48"/>
      <c r="I19" s="37"/>
    </row>
    <row r="20" spans="1:9" ht="12.75" customHeight="1">
      <c r="A20" s="273" t="s">
        <v>57</v>
      </c>
      <c r="B20" s="273"/>
      <c r="C20" s="273"/>
      <c r="D20" s="273"/>
      <c r="E20" s="56"/>
      <c r="F20" s="48"/>
      <c r="G20" s="48"/>
      <c r="H20" s="48"/>
      <c r="I20" s="37"/>
    </row>
    <row r="21" spans="1:9" ht="12.75" customHeight="1">
      <c r="A21" s="274" t="s">
        <v>58</v>
      </c>
      <c r="B21" s="274"/>
      <c r="C21" s="274"/>
      <c r="D21" s="274"/>
      <c r="E21" s="48"/>
      <c r="F21" s="48"/>
      <c r="G21" s="48"/>
      <c r="H21" s="48"/>
      <c r="I21" s="37"/>
    </row>
    <row r="22" spans="1:9" ht="14.25">
      <c r="A22" s="273" t="s">
        <v>59</v>
      </c>
      <c r="B22" s="273"/>
      <c r="C22" s="273"/>
      <c r="D22" s="273"/>
      <c r="E22" s="48"/>
      <c r="F22" s="48"/>
      <c r="G22" s="48"/>
      <c r="H22" s="48"/>
      <c r="I22" s="37"/>
    </row>
    <row r="23" spans="1:9" ht="14.25">
      <c r="A23" s="273" t="s">
        <v>60</v>
      </c>
      <c r="B23" s="273"/>
      <c r="C23" s="273"/>
      <c r="D23" s="273"/>
      <c r="E23" s="56"/>
      <c r="F23" s="48"/>
      <c r="G23" s="48"/>
      <c r="H23" s="48"/>
      <c r="I23" s="37"/>
    </row>
    <row r="24" spans="1:9" ht="14.25">
      <c r="A24" s="273" t="s">
        <v>177</v>
      </c>
      <c r="B24" s="273"/>
      <c r="C24" s="273"/>
      <c r="D24" s="273"/>
      <c r="E24" s="48"/>
      <c r="F24" s="48"/>
      <c r="G24" s="48"/>
      <c r="H24" s="48"/>
      <c r="I24" s="37"/>
    </row>
    <row r="25" spans="1:9" ht="12.75" customHeight="1">
      <c r="A25" s="273" t="s">
        <v>62</v>
      </c>
      <c r="B25" s="273"/>
      <c r="C25" s="273"/>
      <c r="D25" s="273"/>
      <c r="E25" s="48"/>
      <c r="F25" s="48"/>
      <c r="G25" s="48"/>
      <c r="H25" s="48"/>
      <c r="I25" s="37"/>
    </row>
    <row r="26" spans="1:9" ht="12.75" customHeight="1">
      <c r="A26" s="273" t="s">
        <v>178</v>
      </c>
      <c r="B26" s="273"/>
      <c r="C26" s="273"/>
      <c r="D26" s="273"/>
      <c r="E26" s="48"/>
      <c r="F26" s="48"/>
      <c r="G26" s="48"/>
      <c r="H26" s="48"/>
      <c r="I26" s="37"/>
    </row>
    <row r="27" spans="1:9" ht="14.25">
      <c r="A27" s="273" t="s">
        <v>221</v>
      </c>
      <c r="B27" s="273"/>
      <c r="C27" s="273"/>
      <c r="D27" s="273"/>
      <c r="E27" s="48"/>
      <c r="F27" s="48"/>
      <c r="G27" s="48"/>
      <c r="H27" s="48"/>
      <c r="I27" s="37"/>
    </row>
    <row r="28" spans="1:9" ht="14.25">
      <c r="A28" s="273" t="s">
        <v>65</v>
      </c>
      <c r="B28" s="273"/>
      <c r="C28" s="273"/>
      <c r="D28" s="273"/>
      <c r="E28" s="56"/>
      <c r="F28" s="48"/>
      <c r="G28" s="48"/>
      <c r="H28" s="48"/>
      <c r="I28" s="37"/>
    </row>
    <row r="29" spans="1:9" ht="14.25">
      <c r="A29" s="273" t="s">
        <v>66</v>
      </c>
      <c r="B29" s="273"/>
      <c r="C29" s="273"/>
      <c r="D29" s="273"/>
      <c r="E29" s="56"/>
      <c r="F29" s="48"/>
      <c r="G29" s="48"/>
      <c r="H29" s="48"/>
      <c r="I29" s="37"/>
    </row>
    <row r="30" spans="1:9" ht="14.25">
      <c r="A30" s="273" t="s">
        <v>67</v>
      </c>
      <c r="B30" s="273"/>
      <c r="C30" s="273"/>
      <c r="D30" s="273"/>
      <c r="E30" s="48"/>
      <c r="F30" s="48"/>
      <c r="G30" s="48"/>
      <c r="H30" s="48"/>
      <c r="I30" s="37"/>
    </row>
    <row r="31" spans="1:9" ht="14.25">
      <c r="A31" s="277" t="s">
        <v>68</v>
      </c>
      <c r="B31" s="277"/>
      <c r="C31" s="277"/>
      <c r="D31" s="277"/>
      <c r="E31" s="37"/>
      <c r="F31" s="37"/>
      <c r="G31" s="37"/>
      <c r="H31" s="37"/>
      <c r="I31" s="37"/>
    </row>
    <row r="32" spans="1:9" ht="23.25" customHeight="1">
      <c r="A32" s="275"/>
      <c r="B32" s="275"/>
      <c r="C32" s="275"/>
      <c r="D32" s="275"/>
      <c r="E32" s="37"/>
      <c r="F32" s="37"/>
      <c r="G32" s="37"/>
      <c r="H32" s="37"/>
      <c r="I32" s="37"/>
    </row>
    <row r="33" spans="1:9" ht="23.25" customHeight="1">
      <c r="A33" s="274" t="s">
        <v>69</v>
      </c>
      <c r="B33" s="274"/>
      <c r="C33" s="274"/>
      <c r="D33" s="274"/>
      <c r="E33" s="37"/>
      <c r="F33" s="37"/>
      <c r="G33" s="37"/>
      <c r="H33" s="37"/>
      <c r="I33" s="37"/>
    </row>
    <row r="34" spans="1:9" ht="24" customHeight="1">
      <c r="A34" s="274" t="s">
        <v>70</v>
      </c>
      <c r="B34" s="274"/>
      <c r="C34" s="274"/>
      <c r="D34" s="274"/>
      <c r="E34" s="37"/>
      <c r="F34" s="37"/>
      <c r="G34" s="37"/>
      <c r="H34" s="37"/>
      <c r="I34" s="37"/>
    </row>
    <row r="35" spans="1:9" ht="14.25">
      <c r="A35" s="273" t="s">
        <v>71</v>
      </c>
      <c r="B35" s="273"/>
      <c r="C35" s="273"/>
      <c r="D35" s="273"/>
      <c r="E35" s="37"/>
      <c r="F35" s="37"/>
      <c r="G35" s="37"/>
      <c r="H35" s="37"/>
      <c r="I35" s="37"/>
    </row>
    <row r="36" spans="1:9" ht="14.25">
      <c r="A36" s="277" t="s">
        <v>72</v>
      </c>
      <c r="B36" s="277"/>
      <c r="C36" s="277"/>
      <c r="D36" s="277"/>
      <c r="E36" s="37"/>
      <c r="F36" s="37"/>
      <c r="G36" s="37"/>
      <c r="H36" s="37"/>
      <c r="I36" s="37"/>
    </row>
    <row r="37" spans="1:9" ht="14.25">
      <c r="A37" s="275"/>
      <c r="B37" s="275"/>
      <c r="C37" s="275"/>
      <c r="D37" s="275"/>
      <c r="E37" s="121"/>
      <c r="F37" s="121"/>
      <c r="G37" s="121"/>
      <c r="H37" s="121"/>
      <c r="I37" s="37"/>
    </row>
    <row r="38" spans="1:9" ht="14.25">
      <c r="A38" s="277" t="s">
        <v>222</v>
      </c>
      <c r="B38" s="277"/>
      <c r="C38" s="277"/>
      <c r="D38" s="277"/>
      <c r="E38" s="37"/>
      <c r="F38" s="37"/>
      <c r="G38" s="37"/>
      <c r="H38" s="37"/>
      <c r="I38" s="37"/>
    </row>
  </sheetData>
  <sheetProtection/>
  <mergeCells count="34">
    <mergeCell ref="A35:D35"/>
    <mergeCell ref="A36:D36"/>
    <mergeCell ref="A37:D37"/>
    <mergeCell ref="A38:D38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11:H11"/>
    <mergeCell ref="A12:D13"/>
    <mergeCell ref="E12:I12"/>
    <mergeCell ref="A14:D14"/>
    <mergeCell ref="A15:D15"/>
    <mergeCell ref="A16:D16"/>
    <mergeCell ref="A3:H3"/>
    <mergeCell ref="A4:I4"/>
    <mergeCell ref="A5:I5"/>
    <mergeCell ref="A8:D8"/>
    <mergeCell ref="E8:I8"/>
    <mergeCell ref="A10:H10"/>
  </mergeCells>
  <printOptions horizontalCentered="1"/>
  <pageMargins left="0.23622047244094502" right="0.19645669291338602" top="0.5314960629921259" bottom="0.491732283464567" header="0.23622047244094502" footer="0.19645669291338602"/>
  <pageSetup fitToHeight="0" fitToWidth="0" orientation="portrait" pageOrder="overThenDown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6.8984375" style="0" customWidth="1"/>
    <col min="2" max="3" width="11.69921875" style="0" customWidth="1"/>
    <col min="4" max="4" width="11.19921875" style="0" customWidth="1"/>
    <col min="5" max="5" width="12.5" style="0" customWidth="1"/>
    <col min="6" max="6" width="9.3984375" style="0" customWidth="1"/>
    <col min="7" max="7" width="9.09765625" style="0" customWidth="1"/>
    <col min="8" max="8" width="10.59765625" style="0" customWidth="1"/>
    <col min="9" max="9" width="9.3984375" style="0" customWidth="1"/>
    <col min="10" max="11" width="9.19921875" style="0" customWidth="1"/>
    <col min="12" max="12" width="8.69921875" style="0" customWidth="1"/>
    <col min="13" max="13" width="9.3984375" style="0" customWidth="1"/>
    <col min="14" max="14" width="10.59765625" style="0" customWidth="1"/>
    <col min="15" max="15" width="11.69921875" style="0" customWidth="1"/>
  </cols>
  <sheetData>
    <row r="1" spans="1:5" ht="12.75" customHeight="1">
      <c r="A1" s="287" t="s">
        <v>251</v>
      </c>
      <c r="B1" s="287"/>
      <c r="C1" s="287"/>
      <c r="D1" s="287"/>
      <c r="E1" s="287"/>
    </row>
    <row r="2" spans="1:5" ht="12.75" customHeight="1">
      <c r="A2" s="128"/>
      <c r="B2" s="128"/>
      <c r="C2" s="128"/>
      <c r="D2" s="128"/>
      <c r="E2" s="128"/>
    </row>
    <row r="3" spans="1:7" ht="15.75" customHeight="1">
      <c r="A3" s="281" t="s">
        <v>252</v>
      </c>
      <c r="B3" s="281"/>
      <c r="C3" s="281"/>
      <c r="D3" s="281"/>
      <c r="E3" s="281"/>
      <c r="F3" s="129"/>
      <c r="G3" s="130"/>
    </row>
    <row r="4" spans="1:7" ht="15.75" customHeight="1">
      <c r="A4" s="281" t="s">
        <v>38</v>
      </c>
      <c r="B4" s="281"/>
      <c r="C4" s="281"/>
      <c r="D4" s="281"/>
      <c r="E4" s="281"/>
      <c r="F4" s="129"/>
      <c r="G4" s="130"/>
    </row>
    <row r="5" spans="1:7" ht="15" customHeight="1">
      <c r="A5" s="280" t="s">
        <v>39</v>
      </c>
      <c r="B5" s="280"/>
      <c r="C5" s="280"/>
      <c r="D5" s="280"/>
      <c r="E5" s="280"/>
      <c r="F5" s="129"/>
      <c r="G5" s="131"/>
    </row>
    <row r="6" spans="1:5" ht="15" customHeight="1">
      <c r="A6" s="272" t="s">
        <v>253</v>
      </c>
      <c r="B6" s="283" t="s">
        <v>171</v>
      </c>
      <c r="C6" s="283" t="s">
        <v>172</v>
      </c>
      <c r="D6" s="283" t="s">
        <v>220</v>
      </c>
      <c r="E6" s="291" t="s">
        <v>44</v>
      </c>
    </row>
    <row r="7" spans="1:5" ht="17.25" customHeight="1">
      <c r="A7" s="272"/>
      <c r="B7" s="283"/>
      <c r="C7" s="283"/>
      <c r="D7" s="283"/>
      <c r="E7" s="291"/>
    </row>
    <row r="8" spans="1:5" ht="12.75" customHeight="1">
      <c r="A8" s="8" t="s">
        <v>8</v>
      </c>
      <c r="B8" s="45">
        <v>167636525</v>
      </c>
      <c r="C8" s="45">
        <v>11130695</v>
      </c>
      <c r="D8" s="45">
        <v>0</v>
      </c>
      <c r="E8" s="49">
        <f aca="true" t="shared" si="0" ref="E8:E13">B8+C8+D8</f>
        <v>178767220</v>
      </c>
    </row>
    <row r="9" spans="1:5" ht="12.75" customHeight="1">
      <c r="A9" s="132" t="s">
        <v>254</v>
      </c>
      <c r="B9" s="45">
        <v>24636925</v>
      </c>
      <c r="C9" s="45">
        <v>1957271</v>
      </c>
      <c r="D9" s="45">
        <v>0</v>
      </c>
      <c r="E9" s="49">
        <f t="shared" si="0"/>
        <v>26594196</v>
      </c>
    </row>
    <row r="10" spans="1:5" ht="12.75" customHeight="1">
      <c r="A10" s="8" t="s">
        <v>12</v>
      </c>
      <c r="B10" s="45">
        <v>112335503</v>
      </c>
      <c r="C10" s="45">
        <v>8449280</v>
      </c>
      <c r="D10" s="45">
        <v>0</v>
      </c>
      <c r="E10" s="49">
        <f t="shared" si="0"/>
        <v>120784783</v>
      </c>
    </row>
    <row r="11" spans="1:5" ht="12.75" customHeight="1">
      <c r="A11" s="133" t="s">
        <v>14</v>
      </c>
      <c r="B11" s="45"/>
      <c r="C11" s="45">
        <v>16600000</v>
      </c>
      <c r="D11" s="45">
        <v>0</v>
      </c>
      <c r="E11" s="49">
        <f t="shared" si="0"/>
        <v>16600000</v>
      </c>
    </row>
    <row r="12" spans="1:5" ht="12.75" customHeight="1">
      <c r="A12" s="8" t="s">
        <v>255</v>
      </c>
      <c r="B12" s="45">
        <v>277471950</v>
      </c>
      <c r="C12" s="45">
        <v>146978000</v>
      </c>
      <c r="D12" s="45">
        <v>0</v>
      </c>
      <c r="E12" s="49">
        <f t="shared" si="0"/>
        <v>424449950</v>
      </c>
    </row>
    <row r="13" spans="1:5" ht="12.75" customHeight="1">
      <c r="A13" s="134" t="s">
        <v>256</v>
      </c>
      <c r="B13" s="45">
        <v>269942083</v>
      </c>
      <c r="C13" s="45">
        <v>0</v>
      </c>
      <c r="D13" s="45"/>
      <c r="E13" s="49">
        <f t="shared" si="0"/>
        <v>269942083</v>
      </c>
    </row>
    <row r="14" spans="1:5" ht="12.75" customHeight="1">
      <c r="A14" s="135" t="s">
        <v>257</v>
      </c>
      <c r="B14" s="136"/>
      <c r="C14" s="136"/>
      <c r="D14" s="45"/>
      <c r="E14" s="49"/>
    </row>
    <row r="15" spans="1:5" ht="12.75" customHeight="1">
      <c r="A15" s="137" t="s">
        <v>258</v>
      </c>
      <c r="B15" s="138">
        <f>SUM(B8:B12)</f>
        <v>582080903</v>
      </c>
      <c r="C15" s="138">
        <f>SUM(C8:C12)</f>
        <v>185115246</v>
      </c>
      <c r="D15" s="138">
        <f>SUM(D8:D12)</f>
        <v>0</v>
      </c>
      <c r="E15" s="138">
        <f>SUM(E8:E12)</f>
        <v>767196149</v>
      </c>
    </row>
    <row r="16" spans="1:5" ht="12.75" customHeight="1">
      <c r="A16" s="137"/>
      <c r="B16" s="138"/>
      <c r="C16" s="138"/>
      <c r="D16" s="49" t="s">
        <v>120</v>
      </c>
      <c r="E16" s="49"/>
    </row>
    <row r="17" spans="1:5" ht="12.75" customHeight="1">
      <c r="A17" s="135" t="s">
        <v>22</v>
      </c>
      <c r="B17" s="45">
        <v>193322192</v>
      </c>
      <c r="C17" s="139">
        <v>0</v>
      </c>
      <c r="D17" s="45">
        <v>0</v>
      </c>
      <c r="E17" s="49">
        <f>B17+C17+D17</f>
        <v>193322192</v>
      </c>
    </row>
    <row r="18" spans="1:5" ht="12.75" customHeight="1">
      <c r="A18" s="135" t="s">
        <v>24</v>
      </c>
      <c r="B18" s="45">
        <v>7500000</v>
      </c>
      <c r="C18" s="139"/>
      <c r="D18" s="45">
        <v>0</v>
      </c>
      <c r="E18" s="49">
        <f>B18+C18+D18</f>
        <v>7500000</v>
      </c>
    </row>
    <row r="19" spans="1:5" ht="12.75" customHeight="1">
      <c r="A19" s="140" t="s">
        <v>259</v>
      </c>
      <c r="B19" s="141">
        <v>0</v>
      </c>
      <c r="C19" s="139">
        <v>94400000</v>
      </c>
      <c r="D19" s="49">
        <v>0</v>
      </c>
      <c r="E19" s="49">
        <f>B19+C19+D19</f>
        <v>94400000</v>
      </c>
    </row>
    <row r="20" spans="1:5" ht="12.75" customHeight="1">
      <c r="A20" s="137" t="s">
        <v>260</v>
      </c>
      <c r="B20" s="138">
        <f>SUM(B17:B19)</f>
        <v>200822192</v>
      </c>
      <c r="C20" s="138">
        <f>SUM(C17:C19)</f>
        <v>94400000</v>
      </c>
      <c r="D20" s="138">
        <f>SUM(D17:D19)</f>
        <v>0</v>
      </c>
      <c r="E20" s="138">
        <f>SUM(E17:E19)</f>
        <v>295222192</v>
      </c>
    </row>
    <row r="21" spans="1:5" ht="13.5" customHeight="1">
      <c r="A21" s="4"/>
      <c r="B21" s="99"/>
      <c r="C21" s="99"/>
      <c r="D21" s="4"/>
      <c r="E21" s="4"/>
    </row>
  </sheetData>
  <sheetProtection/>
  <mergeCells count="9">
    <mergeCell ref="A1:E1"/>
    <mergeCell ref="A3:E3"/>
    <mergeCell ref="A4:E4"/>
    <mergeCell ref="A5:E5"/>
    <mergeCell ref="A6:A7"/>
    <mergeCell ref="B6:B7"/>
    <mergeCell ref="C6:C7"/>
    <mergeCell ref="D6:D7"/>
    <mergeCell ref="E6:E7"/>
  </mergeCells>
  <printOptions/>
  <pageMargins left="0.511811023622047" right="0.275590551181102" top="0.491732283464567" bottom="0.6106299212598421" header="0.19645669291338602" footer="0.3153543307086611"/>
  <pageSetup fitToHeight="0" fitToWidth="0" orientation="portrait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2.19921875" style="0" customWidth="1"/>
    <col min="2" max="2" width="11.59765625" style="0" customWidth="1"/>
    <col min="3" max="3" width="11.69921875" style="0" customWidth="1"/>
    <col min="4" max="7" width="11.19921875" style="0" customWidth="1"/>
    <col min="8" max="8" width="12.5" style="0" customWidth="1"/>
    <col min="9" max="9" width="10.19921875" style="0" bestFit="1" customWidth="1"/>
    <col min="10" max="10" width="9.09765625" style="0" customWidth="1"/>
    <col min="11" max="11" width="10.59765625" style="0" customWidth="1"/>
    <col min="12" max="12" width="9.3984375" style="0" customWidth="1"/>
    <col min="13" max="14" width="9.19921875" style="0" customWidth="1"/>
    <col min="15" max="15" width="8.69921875" style="0" customWidth="1"/>
    <col min="16" max="16" width="9.3984375" style="0" customWidth="1"/>
    <col min="17" max="17" width="10.59765625" style="0" customWidth="1"/>
    <col min="18" max="18" width="11.69921875" style="0" customWidth="1"/>
  </cols>
  <sheetData>
    <row r="1" spans="1:8" ht="13.5" customHeight="1">
      <c r="A1" s="287" t="s">
        <v>261</v>
      </c>
      <c r="B1" s="287"/>
      <c r="C1" s="287"/>
      <c r="D1" s="287"/>
      <c r="E1" s="287"/>
      <c r="F1" s="287"/>
      <c r="G1" s="287"/>
      <c r="H1" s="287"/>
    </row>
    <row r="2" spans="1:8" ht="13.5" customHeight="1">
      <c r="A2" s="128"/>
      <c r="B2" s="128"/>
      <c r="C2" s="128"/>
      <c r="D2" s="128"/>
      <c r="E2" s="128"/>
      <c r="F2" s="128"/>
      <c r="G2" s="128"/>
      <c r="H2" s="128"/>
    </row>
    <row r="3" spans="1:8" ht="13.5" customHeight="1">
      <c r="A3" s="281" t="s">
        <v>262</v>
      </c>
      <c r="B3" s="281"/>
      <c r="C3" s="281"/>
      <c r="D3" s="281"/>
      <c r="E3" s="281"/>
      <c r="F3" s="281"/>
      <c r="G3" s="281"/>
      <c r="H3" s="281"/>
    </row>
    <row r="4" spans="1:8" ht="13.5" customHeight="1">
      <c r="A4" s="281" t="s">
        <v>181</v>
      </c>
      <c r="B4" s="281"/>
      <c r="C4" s="281"/>
      <c r="D4" s="281"/>
      <c r="E4" s="281"/>
      <c r="F4" s="281"/>
      <c r="G4" s="281"/>
      <c r="H4" s="281"/>
    </row>
    <row r="5" spans="1:8" ht="13.5" customHeight="1">
      <c r="A5" s="280" t="s">
        <v>39</v>
      </c>
      <c r="B5" s="280"/>
      <c r="C5" s="280"/>
      <c r="D5" s="280"/>
      <c r="E5" s="280"/>
      <c r="F5" s="280"/>
      <c r="G5" s="280"/>
      <c r="H5" s="280"/>
    </row>
    <row r="6" spans="1:8" ht="13.5" customHeight="1">
      <c r="A6" s="272" t="s">
        <v>253</v>
      </c>
      <c r="B6" s="291" t="s">
        <v>181</v>
      </c>
      <c r="C6" s="291"/>
      <c r="D6" s="291"/>
      <c r="E6" s="291"/>
      <c r="F6" s="291"/>
      <c r="G6" s="291"/>
      <c r="H6" s="291"/>
    </row>
    <row r="7" spans="1:8" ht="33.75">
      <c r="A7" s="272"/>
      <c r="B7" s="98" t="s">
        <v>263</v>
      </c>
      <c r="C7" s="98" t="s">
        <v>182</v>
      </c>
      <c r="D7" s="98" t="s">
        <v>264</v>
      </c>
      <c r="E7" s="98" t="s">
        <v>184</v>
      </c>
      <c r="F7" s="98" t="s">
        <v>185</v>
      </c>
      <c r="G7" s="98" t="s">
        <v>265</v>
      </c>
      <c r="H7" s="90" t="s">
        <v>44</v>
      </c>
    </row>
    <row r="8" spans="1:8" ht="14.25">
      <c r="A8" s="44" t="s">
        <v>8</v>
      </c>
      <c r="B8" s="45">
        <v>21490947</v>
      </c>
      <c r="C8" s="45"/>
      <c r="D8" s="45"/>
      <c r="E8" s="45"/>
      <c r="F8" s="45">
        <v>70599480</v>
      </c>
      <c r="G8" s="45"/>
      <c r="H8" s="49">
        <f aca="true" t="shared" si="0" ref="H8:H20">SUM(B8:G8)</f>
        <v>92090427</v>
      </c>
    </row>
    <row r="9" spans="1:8" ht="14.25">
      <c r="A9" s="142" t="s">
        <v>254</v>
      </c>
      <c r="B9" s="45">
        <v>4220039</v>
      </c>
      <c r="C9" s="45"/>
      <c r="D9" s="45"/>
      <c r="E9" s="45"/>
      <c r="F9" s="45">
        <v>6177455</v>
      </c>
      <c r="G9" s="45"/>
      <c r="H9" s="49">
        <f t="shared" si="0"/>
        <v>10397494</v>
      </c>
    </row>
    <row r="10" spans="1:8" ht="14.25">
      <c r="A10" s="44" t="s">
        <v>12</v>
      </c>
      <c r="B10" s="45">
        <v>508000</v>
      </c>
      <c r="C10" s="45">
        <v>38100</v>
      </c>
      <c r="D10" s="45">
        <v>1066800</v>
      </c>
      <c r="E10" s="45">
        <v>0</v>
      </c>
      <c r="F10" s="45">
        <v>635000</v>
      </c>
      <c r="G10" s="45">
        <v>0</v>
      </c>
      <c r="H10" s="49">
        <f t="shared" si="0"/>
        <v>2247900</v>
      </c>
    </row>
    <row r="11" spans="1:8" ht="14.25">
      <c r="A11" s="143" t="s">
        <v>14</v>
      </c>
      <c r="B11" s="45"/>
      <c r="C11" s="45"/>
      <c r="D11" s="45"/>
      <c r="E11" s="45"/>
      <c r="F11" s="45"/>
      <c r="G11" s="45"/>
      <c r="H11" s="49">
        <f t="shared" si="0"/>
        <v>0</v>
      </c>
    </row>
    <row r="12" spans="1:8" ht="14.25">
      <c r="A12" s="44" t="s">
        <v>255</v>
      </c>
      <c r="B12" s="45"/>
      <c r="C12" s="45"/>
      <c r="D12" s="45">
        <v>0</v>
      </c>
      <c r="E12" s="45">
        <v>1486907</v>
      </c>
      <c r="F12" s="45"/>
      <c r="G12" s="45"/>
      <c r="H12" s="49">
        <f t="shared" si="0"/>
        <v>1486907</v>
      </c>
    </row>
    <row r="13" spans="1:8" ht="14.25">
      <c r="A13" s="144" t="s">
        <v>256</v>
      </c>
      <c r="B13" s="45"/>
      <c r="C13" s="45"/>
      <c r="D13" s="45"/>
      <c r="E13" s="45"/>
      <c r="F13" s="45"/>
      <c r="G13" s="45"/>
      <c r="H13" s="49">
        <f t="shared" si="0"/>
        <v>0</v>
      </c>
    </row>
    <row r="14" spans="1:8" ht="14.25">
      <c r="A14" s="48" t="s">
        <v>257</v>
      </c>
      <c r="B14" s="136"/>
      <c r="C14" s="136"/>
      <c r="D14" s="45"/>
      <c r="E14" s="45"/>
      <c r="F14" s="45"/>
      <c r="G14" s="45"/>
      <c r="H14" s="49">
        <f t="shared" si="0"/>
        <v>0</v>
      </c>
    </row>
    <row r="15" spans="1:8" ht="14.25">
      <c r="A15" s="145" t="s">
        <v>266</v>
      </c>
      <c r="B15" s="138">
        <f>SUM(B8:B14)</f>
        <v>26218986</v>
      </c>
      <c r="C15" s="138">
        <f>SUM(C8:C14)</f>
        <v>38100</v>
      </c>
      <c r="D15" s="138">
        <f>SUM(D8:D12)</f>
        <v>1066800</v>
      </c>
      <c r="E15" s="138">
        <f>SUM(E8:E14)</f>
        <v>1486907</v>
      </c>
      <c r="F15" s="138">
        <f>SUM(F8:F14)</f>
        <v>77411935</v>
      </c>
      <c r="G15" s="138">
        <f>SUM(G8:G14)</f>
        <v>0</v>
      </c>
      <c r="H15" s="49">
        <f t="shared" si="0"/>
        <v>106222728</v>
      </c>
    </row>
    <row r="16" spans="1:8" ht="14.25">
      <c r="A16" s="145"/>
      <c r="B16" s="139"/>
      <c r="C16" s="139"/>
      <c r="D16" s="45"/>
      <c r="E16" s="45"/>
      <c r="F16" s="45"/>
      <c r="G16" s="45"/>
      <c r="H16" s="49">
        <f t="shared" si="0"/>
        <v>0</v>
      </c>
    </row>
    <row r="17" spans="1:8" ht="14.25">
      <c r="A17" s="48" t="s">
        <v>22</v>
      </c>
      <c r="B17" s="45"/>
      <c r="C17" s="139"/>
      <c r="D17" s="45">
        <v>200000</v>
      </c>
      <c r="E17" s="45"/>
      <c r="F17" s="45"/>
      <c r="G17" s="45">
        <v>108949961</v>
      </c>
      <c r="H17" s="49">
        <f t="shared" si="0"/>
        <v>109149961</v>
      </c>
    </row>
    <row r="18" spans="1:8" ht="14.25">
      <c r="A18" s="48" t="s">
        <v>24</v>
      </c>
      <c r="B18" s="45"/>
      <c r="C18" s="139"/>
      <c r="D18" s="45"/>
      <c r="E18" s="45"/>
      <c r="F18" s="45"/>
      <c r="G18" s="45"/>
      <c r="H18" s="49">
        <f t="shared" si="0"/>
        <v>0</v>
      </c>
    </row>
    <row r="19" spans="1:8" ht="14.25">
      <c r="A19" s="146" t="s">
        <v>259</v>
      </c>
      <c r="B19" s="141"/>
      <c r="C19" s="139"/>
      <c r="D19" s="45"/>
      <c r="E19" s="45"/>
      <c r="F19" s="45"/>
      <c r="G19" s="45"/>
      <c r="H19" s="49">
        <f t="shared" si="0"/>
        <v>0</v>
      </c>
    </row>
    <row r="20" spans="1:8" ht="14.25">
      <c r="A20" s="145" t="s">
        <v>267</v>
      </c>
      <c r="B20" s="49"/>
      <c r="C20" s="49"/>
      <c r="D20" s="49">
        <f>SUM(D17:D19)</f>
        <v>200000</v>
      </c>
      <c r="E20" s="49">
        <f>SUM(E17:E19)</f>
        <v>0</v>
      </c>
      <c r="F20" s="49">
        <f>SUM(F17:F19)</f>
        <v>0</v>
      </c>
      <c r="G20" s="49">
        <f>SUM(G17:G19)</f>
        <v>108949961</v>
      </c>
      <c r="H20" s="49">
        <f t="shared" si="0"/>
        <v>109149961</v>
      </c>
    </row>
    <row r="22" spans="1:8" ht="14.25">
      <c r="A22" s="287" t="s">
        <v>268</v>
      </c>
      <c r="B22" s="287"/>
      <c r="C22" s="287"/>
      <c r="D22" s="287"/>
      <c r="E22" s="287"/>
      <c r="F22" s="287"/>
      <c r="G22" s="287"/>
      <c r="H22" s="287"/>
    </row>
    <row r="23" spans="1:8" ht="14.25">
      <c r="A23" s="128"/>
      <c r="B23" s="128"/>
      <c r="C23" s="128"/>
      <c r="D23" s="128"/>
      <c r="E23" s="128"/>
      <c r="F23" s="128"/>
      <c r="G23" s="128"/>
      <c r="H23" s="128"/>
    </row>
    <row r="24" spans="1:8" ht="14.25">
      <c r="A24" s="281" t="s">
        <v>262</v>
      </c>
      <c r="B24" s="281"/>
      <c r="C24" s="281"/>
      <c r="D24" s="281"/>
      <c r="E24" s="281"/>
      <c r="F24" s="281"/>
      <c r="G24" s="281"/>
      <c r="H24" s="281"/>
    </row>
    <row r="25" spans="1:8" ht="12.75" customHeight="1">
      <c r="A25" s="281" t="s">
        <v>205</v>
      </c>
      <c r="B25" s="281"/>
      <c r="C25" s="281"/>
      <c r="D25" s="281"/>
      <c r="E25" s="281"/>
      <c r="F25" s="281"/>
      <c r="G25" s="281"/>
      <c r="H25" s="281"/>
    </row>
    <row r="26" spans="1:8" ht="12.75" customHeight="1">
      <c r="A26" s="280" t="s">
        <v>39</v>
      </c>
      <c r="B26" s="280"/>
      <c r="C26" s="280"/>
      <c r="D26" s="280"/>
      <c r="E26" s="280"/>
      <c r="F26" s="280"/>
      <c r="G26" s="280"/>
      <c r="H26" s="280"/>
    </row>
    <row r="27" spans="1:9" ht="14.25">
      <c r="A27" s="272" t="s">
        <v>253</v>
      </c>
      <c r="B27" s="303" t="s">
        <v>205</v>
      </c>
      <c r="C27" s="303"/>
      <c r="D27" s="303"/>
      <c r="E27" s="303"/>
      <c r="F27" s="303"/>
      <c r="G27" s="303"/>
      <c r="H27" s="303"/>
      <c r="I27" s="303"/>
    </row>
    <row r="28" spans="1:9" ht="33.75">
      <c r="A28" s="272"/>
      <c r="B28" s="98" t="s">
        <v>269</v>
      </c>
      <c r="C28" s="98" t="s">
        <v>190</v>
      </c>
      <c r="D28" s="98" t="s">
        <v>206</v>
      </c>
      <c r="E28" s="98" t="s">
        <v>207</v>
      </c>
      <c r="F28" s="98" t="s">
        <v>208</v>
      </c>
      <c r="G28" s="98" t="s">
        <v>270</v>
      </c>
      <c r="H28" s="98" t="s">
        <v>271</v>
      </c>
      <c r="I28" s="90" t="s">
        <v>44</v>
      </c>
    </row>
    <row r="29" spans="1:9" ht="14.25">
      <c r="A29" s="8" t="s">
        <v>8</v>
      </c>
      <c r="B29" s="45">
        <v>0</v>
      </c>
      <c r="C29" s="45">
        <v>7500000</v>
      </c>
      <c r="D29" s="45">
        <v>3090695</v>
      </c>
      <c r="E29" s="45">
        <v>540000</v>
      </c>
      <c r="F29" s="45"/>
      <c r="G29" s="45"/>
      <c r="H29" s="45"/>
      <c r="I29" s="49">
        <f aca="true" t="shared" si="1" ref="I29:I41">SUM(B29:H29)</f>
        <v>11130695</v>
      </c>
    </row>
    <row r="30" spans="1:9" ht="14.25">
      <c r="A30" s="132" t="s">
        <v>254</v>
      </c>
      <c r="B30" s="45">
        <v>0</v>
      </c>
      <c r="C30" s="45">
        <v>1294250</v>
      </c>
      <c r="D30" s="45">
        <v>568521</v>
      </c>
      <c r="E30" s="45">
        <v>94500</v>
      </c>
      <c r="F30" s="45"/>
      <c r="G30" s="45"/>
      <c r="H30" s="45"/>
      <c r="I30" s="49">
        <f t="shared" si="1"/>
        <v>1957271</v>
      </c>
    </row>
    <row r="31" spans="1:9" ht="14.25">
      <c r="A31" s="8" t="s">
        <v>12</v>
      </c>
      <c r="B31" s="45">
        <v>0</v>
      </c>
      <c r="C31" s="45"/>
      <c r="D31" s="45">
        <v>431800</v>
      </c>
      <c r="E31" s="45">
        <v>391000</v>
      </c>
      <c r="F31" s="45"/>
      <c r="G31" s="45">
        <v>6126480</v>
      </c>
      <c r="H31" s="45">
        <v>1500000</v>
      </c>
      <c r="I31" s="49">
        <f t="shared" si="1"/>
        <v>8449280</v>
      </c>
    </row>
    <row r="32" spans="1:9" ht="14.25">
      <c r="A32" s="133" t="s">
        <v>14</v>
      </c>
      <c r="B32" s="45"/>
      <c r="C32" s="45"/>
      <c r="D32" s="45"/>
      <c r="E32" s="45"/>
      <c r="F32" s="45"/>
      <c r="G32" s="45">
        <v>16600000</v>
      </c>
      <c r="H32" s="45"/>
      <c r="I32" s="49">
        <f t="shared" si="1"/>
        <v>16600000</v>
      </c>
    </row>
    <row r="33" spans="1:9" ht="14.25">
      <c r="A33" s="8" t="s">
        <v>255</v>
      </c>
      <c r="B33" s="45"/>
      <c r="C33" s="45">
        <v>119058000</v>
      </c>
      <c r="D33" s="45"/>
      <c r="E33" s="45">
        <v>0</v>
      </c>
      <c r="F33" s="45">
        <v>27550000</v>
      </c>
      <c r="G33" s="45">
        <v>370000</v>
      </c>
      <c r="H33" s="45"/>
      <c r="I33" s="49">
        <f t="shared" si="1"/>
        <v>146978000</v>
      </c>
    </row>
    <row r="34" spans="1:9" ht="14.25">
      <c r="A34" s="134" t="s">
        <v>256</v>
      </c>
      <c r="B34" s="45"/>
      <c r="C34" s="45"/>
      <c r="D34" s="45"/>
      <c r="E34" s="45"/>
      <c r="F34" s="45"/>
      <c r="G34" s="45"/>
      <c r="H34" s="45"/>
      <c r="I34" s="49">
        <f t="shared" si="1"/>
        <v>0</v>
      </c>
    </row>
    <row r="35" spans="1:9" ht="14.25">
      <c r="A35" s="135" t="s">
        <v>257</v>
      </c>
      <c r="B35" s="136"/>
      <c r="C35" s="136"/>
      <c r="D35" s="45"/>
      <c r="E35" s="45"/>
      <c r="F35" s="45"/>
      <c r="G35" s="45"/>
      <c r="H35" s="45"/>
      <c r="I35" s="49">
        <f t="shared" si="1"/>
        <v>0</v>
      </c>
    </row>
    <row r="36" spans="1:9" ht="14.25">
      <c r="A36" s="137" t="s">
        <v>266</v>
      </c>
      <c r="B36" s="138">
        <f>SUM(B29:B35)</f>
        <v>0</v>
      </c>
      <c r="C36" s="138">
        <f>SUM(C29:C33)</f>
        <v>127852250</v>
      </c>
      <c r="D36" s="138">
        <f>SUM(D29:D35)</f>
        <v>4091016</v>
      </c>
      <c r="E36" s="138">
        <f>SUM(E29:E35)</f>
        <v>1025500</v>
      </c>
      <c r="F36" s="138">
        <f>SUM(F29:F35)</f>
        <v>27550000</v>
      </c>
      <c r="G36" s="138">
        <f>SUM(G29:G35)</f>
        <v>23096480</v>
      </c>
      <c r="H36" s="138">
        <f>SUM(H29:H35)</f>
        <v>1500000</v>
      </c>
      <c r="I36" s="49">
        <f t="shared" si="1"/>
        <v>185115246</v>
      </c>
    </row>
    <row r="37" spans="1:9" ht="14.25">
      <c r="A37" s="137"/>
      <c r="B37" s="138"/>
      <c r="C37" s="138"/>
      <c r="D37" s="49"/>
      <c r="E37" s="49"/>
      <c r="F37" s="49"/>
      <c r="G37" s="49"/>
      <c r="H37" s="49"/>
      <c r="I37" s="49">
        <f t="shared" si="1"/>
        <v>0</v>
      </c>
    </row>
    <row r="38" spans="1:9" ht="14.25">
      <c r="A38" s="135" t="s">
        <v>22</v>
      </c>
      <c r="B38" s="45"/>
      <c r="C38" s="139">
        <v>0</v>
      </c>
      <c r="D38" s="45"/>
      <c r="E38" s="45"/>
      <c r="F38" s="45"/>
      <c r="G38" s="45"/>
      <c r="H38" s="45"/>
      <c r="I38" s="49">
        <f t="shared" si="1"/>
        <v>0</v>
      </c>
    </row>
    <row r="39" spans="1:9" ht="14.25">
      <c r="A39" s="135" t="s">
        <v>24</v>
      </c>
      <c r="B39" s="45"/>
      <c r="C39" s="139"/>
      <c r="D39" s="45"/>
      <c r="E39" s="45"/>
      <c r="F39" s="45"/>
      <c r="G39" s="45"/>
      <c r="H39" s="45"/>
      <c r="I39" s="49">
        <f t="shared" si="1"/>
        <v>0</v>
      </c>
    </row>
    <row r="40" spans="1:9" ht="14.25">
      <c r="A40" s="140" t="s">
        <v>259</v>
      </c>
      <c r="B40" s="141">
        <v>10000000</v>
      </c>
      <c r="C40" s="139">
        <v>71400000</v>
      </c>
      <c r="D40" s="45"/>
      <c r="E40" s="45">
        <v>0</v>
      </c>
      <c r="F40" s="45">
        <v>13000000</v>
      </c>
      <c r="G40" s="45"/>
      <c r="H40" s="45"/>
      <c r="I40" s="49">
        <f t="shared" si="1"/>
        <v>94400000</v>
      </c>
    </row>
    <row r="41" spans="1:9" ht="14.25">
      <c r="A41" s="137" t="s">
        <v>267</v>
      </c>
      <c r="B41" s="49">
        <f aca="true" t="shared" si="2" ref="B41:H41">SUM(B38:B40)</f>
        <v>10000000</v>
      </c>
      <c r="C41" s="49">
        <f t="shared" si="2"/>
        <v>71400000</v>
      </c>
      <c r="D41" s="49">
        <f t="shared" si="2"/>
        <v>0</v>
      </c>
      <c r="E41" s="49">
        <f t="shared" si="2"/>
        <v>0</v>
      </c>
      <c r="F41" s="49">
        <f t="shared" si="2"/>
        <v>13000000</v>
      </c>
      <c r="G41" s="49">
        <f t="shared" si="2"/>
        <v>0</v>
      </c>
      <c r="H41" s="49">
        <f t="shared" si="2"/>
        <v>0</v>
      </c>
      <c r="I41" s="49">
        <f t="shared" si="1"/>
        <v>94400000</v>
      </c>
    </row>
  </sheetData>
  <sheetProtection/>
  <mergeCells count="12">
    <mergeCell ref="A22:H22"/>
    <mergeCell ref="A24:H24"/>
    <mergeCell ref="A25:H25"/>
    <mergeCell ref="A26:H26"/>
    <mergeCell ref="A27:A28"/>
    <mergeCell ref="B27:I27"/>
    <mergeCell ref="A1:H1"/>
    <mergeCell ref="A3:H3"/>
    <mergeCell ref="A4:H4"/>
    <mergeCell ref="A5:H5"/>
    <mergeCell ref="A6:A7"/>
    <mergeCell ref="B6:H6"/>
  </mergeCells>
  <printOptions/>
  <pageMargins left="0.511811023622047" right="0.275590551181102" top="0.491732283464567" bottom="0.6106299212598421" header="0.19645669291338602" footer="0.3153543307086611"/>
  <pageSetup fitToHeight="0" fitToWidth="0" orientation="landscape" pageOrder="overThenDown" paperSize="9" scale="87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7" style="0" customWidth="1"/>
    <col min="2" max="2" width="11.5" style="0" customWidth="1"/>
    <col min="3" max="3" width="9.8984375" style="0" customWidth="1"/>
    <col min="4" max="4" width="11.5" style="0" customWidth="1"/>
    <col min="5" max="5" width="12.5" style="0" customWidth="1"/>
    <col min="6" max="6" width="13.59765625" style="0" customWidth="1"/>
    <col min="7" max="7" width="11.3984375" style="0" customWidth="1"/>
    <col min="8" max="8" width="11.5" style="0" customWidth="1"/>
  </cols>
  <sheetData>
    <row r="1" spans="1:8" ht="14.25">
      <c r="A1" s="287" t="s">
        <v>272</v>
      </c>
      <c r="B1" s="287"/>
      <c r="C1" s="287"/>
      <c r="D1" s="287"/>
      <c r="E1" s="287"/>
      <c r="F1" s="287"/>
      <c r="G1" s="287"/>
      <c r="H1" s="287"/>
    </row>
    <row r="2" spans="1:8" ht="14.25">
      <c r="A2" s="128"/>
      <c r="B2" s="128"/>
      <c r="C2" s="128"/>
      <c r="D2" s="128"/>
      <c r="E2" s="128"/>
      <c r="F2" s="128"/>
      <c r="G2" s="128"/>
      <c r="H2" s="128"/>
    </row>
    <row r="3" spans="1:8" ht="14.25">
      <c r="A3" s="281" t="s">
        <v>262</v>
      </c>
      <c r="B3" s="281"/>
      <c r="C3" s="281"/>
      <c r="D3" s="281"/>
      <c r="E3" s="281"/>
      <c r="F3" s="281"/>
      <c r="G3" s="281"/>
      <c r="H3" s="281"/>
    </row>
    <row r="4" spans="1:8" ht="14.25">
      <c r="A4" s="281" t="s">
        <v>181</v>
      </c>
      <c r="B4" s="281"/>
      <c r="C4" s="281"/>
      <c r="D4" s="281"/>
      <c r="E4" s="281"/>
      <c r="F4" s="281"/>
      <c r="G4" s="281"/>
      <c r="H4" s="281"/>
    </row>
    <row r="5" spans="1:8" ht="14.25">
      <c r="A5" s="280" t="s">
        <v>229</v>
      </c>
      <c r="B5" s="280"/>
      <c r="C5" s="280"/>
      <c r="D5" s="280"/>
      <c r="E5" s="280"/>
      <c r="F5" s="280"/>
      <c r="G5" s="280"/>
      <c r="H5" s="280"/>
    </row>
    <row r="6" spans="1:8" ht="14.25">
      <c r="A6" s="272" t="s">
        <v>253</v>
      </c>
      <c r="B6" s="291" t="s">
        <v>181</v>
      </c>
      <c r="C6" s="291"/>
      <c r="D6" s="291"/>
      <c r="E6" s="291"/>
      <c r="F6" s="291"/>
      <c r="G6" s="291"/>
      <c r="H6" s="291"/>
    </row>
    <row r="7" spans="1:8" ht="33.75">
      <c r="A7" s="272"/>
      <c r="B7" s="98" t="s">
        <v>187</v>
      </c>
      <c r="C7" s="98" t="s">
        <v>273</v>
      </c>
      <c r="D7" s="98" t="s">
        <v>274</v>
      </c>
      <c r="E7" s="98" t="s">
        <v>275</v>
      </c>
      <c r="F7" s="98" t="s">
        <v>276</v>
      </c>
      <c r="G7" s="98" t="s">
        <v>277</v>
      </c>
      <c r="H7" s="90" t="s">
        <v>44</v>
      </c>
    </row>
    <row r="8" spans="1:8" ht="14.25">
      <c r="A8" s="44" t="s">
        <v>8</v>
      </c>
      <c r="B8" s="45"/>
      <c r="C8" s="45"/>
      <c r="D8" s="45"/>
      <c r="E8" s="45"/>
      <c r="F8" s="45"/>
      <c r="G8" s="45"/>
      <c r="H8" s="49">
        <f aca="true" t="shared" si="0" ref="H8:H20">SUM(B8:G8)</f>
        <v>0</v>
      </c>
    </row>
    <row r="9" spans="1:8" ht="14.25">
      <c r="A9" s="142" t="s">
        <v>254</v>
      </c>
      <c r="B9" s="45"/>
      <c r="C9" s="45"/>
      <c r="D9" s="45"/>
      <c r="E9" s="45"/>
      <c r="F9" s="45"/>
      <c r="G9" s="45"/>
      <c r="H9" s="49">
        <f t="shared" si="0"/>
        <v>0</v>
      </c>
    </row>
    <row r="10" spans="1:8" ht="14.25">
      <c r="A10" s="44" t="s">
        <v>12</v>
      </c>
      <c r="B10" s="45">
        <v>5293000</v>
      </c>
      <c r="C10" s="45">
        <v>2649090</v>
      </c>
      <c r="D10" s="45">
        <v>635000</v>
      </c>
      <c r="E10" s="45">
        <v>5327447</v>
      </c>
      <c r="F10" s="45">
        <v>0</v>
      </c>
      <c r="G10" s="45">
        <v>2540000</v>
      </c>
      <c r="H10" s="49">
        <f t="shared" si="0"/>
        <v>16444537</v>
      </c>
    </row>
    <row r="11" spans="1:8" ht="14.25">
      <c r="A11" s="143" t="s">
        <v>14</v>
      </c>
      <c r="B11" s="45"/>
      <c r="C11" s="45"/>
      <c r="D11" s="45"/>
      <c r="E11" s="45"/>
      <c r="F11" s="45"/>
      <c r="G11" s="45"/>
      <c r="H11" s="49">
        <f t="shared" si="0"/>
        <v>0</v>
      </c>
    </row>
    <row r="12" spans="1:8" ht="14.25">
      <c r="A12" s="44" t="s">
        <v>255</v>
      </c>
      <c r="B12" s="45"/>
      <c r="C12" s="45">
        <v>0</v>
      </c>
      <c r="D12" s="45">
        <v>0</v>
      </c>
      <c r="E12" s="45"/>
      <c r="F12" s="45"/>
      <c r="G12" s="45"/>
      <c r="H12" s="49">
        <f t="shared" si="0"/>
        <v>0</v>
      </c>
    </row>
    <row r="13" spans="1:8" ht="14.25">
      <c r="A13" s="144" t="s">
        <v>256</v>
      </c>
      <c r="B13" s="45"/>
      <c r="C13" s="45"/>
      <c r="D13" s="45">
        <v>0</v>
      </c>
      <c r="E13" s="45"/>
      <c r="F13" s="45"/>
      <c r="G13" s="45"/>
      <c r="H13" s="49">
        <f t="shared" si="0"/>
        <v>0</v>
      </c>
    </row>
    <row r="14" spans="1:8" ht="14.25">
      <c r="A14" s="48" t="s">
        <v>257</v>
      </c>
      <c r="B14" s="136"/>
      <c r="C14" s="136"/>
      <c r="D14" s="45"/>
      <c r="E14" s="45"/>
      <c r="F14" s="45"/>
      <c r="G14" s="45"/>
      <c r="H14" s="49">
        <f t="shared" si="0"/>
        <v>0</v>
      </c>
    </row>
    <row r="15" spans="1:8" ht="14.25">
      <c r="A15" s="145" t="s">
        <v>266</v>
      </c>
      <c r="B15" s="138">
        <f aca="true" t="shared" si="1" ref="B15:G15">SUM(B8:B12)</f>
        <v>5293000</v>
      </c>
      <c r="C15" s="138">
        <f t="shared" si="1"/>
        <v>2649090</v>
      </c>
      <c r="D15" s="138">
        <f t="shared" si="1"/>
        <v>635000</v>
      </c>
      <c r="E15" s="138">
        <f t="shared" si="1"/>
        <v>5327447</v>
      </c>
      <c r="F15" s="138">
        <f t="shared" si="1"/>
        <v>0</v>
      </c>
      <c r="G15" s="138">
        <f t="shared" si="1"/>
        <v>2540000</v>
      </c>
      <c r="H15" s="49">
        <f t="shared" si="0"/>
        <v>16444537</v>
      </c>
    </row>
    <row r="16" spans="1:8" ht="14.25">
      <c r="A16" s="145"/>
      <c r="B16" s="139"/>
      <c r="C16" s="139"/>
      <c r="D16" s="45"/>
      <c r="E16" s="45"/>
      <c r="F16" s="45"/>
      <c r="G16" s="45"/>
      <c r="H16" s="49">
        <f t="shared" si="0"/>
        <v>0</v>
      </c>
    </row>
    <row r="17" spans="1:8" ht="14.25">
      <c r="A17" s="48" t="s">
        <v>22</v>
      </c>
      <c r="B17" s="45"/>
      <c r="C17" s="139"/>
      <c r="D17" s="45"/>
      <c r="E17" s="45"/>
      <c r="F17" s="45">
        <v>4209030</v>
      </c>
      <c r="G17" s="45">
        <v>0</v>
      </c>
      <c r="H17" s="49">
        <f t="shared" si="0"/>
        <v>4209030</v>
      </c>
    </row>
    <row r="18" spans="1:8" ht="14.25">
      <c r="A18" s="48" t="s">
        <v>24</v>
      </c>
      <c r="B18" s="45">
        <v>0</v>
      </c>
      <c r="C18" s="139">
        <v>7500000</v>
      </c>
      <c r="D18" s="45"/>
      <c r="E18" s="45">
        <v>0</v>
      </c>
      <c r="F18" s="45"/>
      <c r="G18" s="45">
        <v>0</v>
      </c>
      <c r="H18" s="49">
        <f t="shared" si="0"/>
        <v>7500000</v>
      </c>
    </row>
    <row r="19" spans="1:8" ht="14.25">
      <c r="A19" s="146" t="s">
        <v>259</v>
      </c>
      <c r="B19" s="141">
        <v>0</v>
      </c>
      <c r="C19" s="139"/>
      <c r="D19" s="45"/>
      <c r="E19" s="45"/>
      <c r="F19" s="45"/>
      <c r="G19" s="45"/>
      <c r="H19" s="49">
        <f t="shared" si="0"/>
        <v>0</v>
      </c>
    </row>
    <row r="20" spans="1:8" ht="14.25">
      <c r="A20" s="145" t="s">
        <v>267</v>
      </c>
      <c r="B20" s="49">
        <f aca="true" t="shared" si="2" ref="B20:G20">SUM(B17:B19)</f>
        <v>0</v>
      </c>
      <c r="C20" s="49">
        <f t="shared" si="2"/>
        <v>7500000</v>
      </c>
      <c r="D20" s="49">
        <f t="shared" si="2"/>
        <v>0</v>
      </c>
      <c r="E20" s="49">
        <f t="shared" si="2"/>
        <v>0</v>
      </c>
      <c r="F20" s="49">
        <f t="shared" si="2"/>
        <v>4209030</v>
      </c>
      <c r="G20" s="49">
        <f t="shared" si="2"/>
        <v>0</v>
      </c>
      <c r="H20" s="49">
        <f t="shared" si="0"/>
        <v>11709030</v>
      </c>
    </row>
    <row r="22" spans="1:8" ht="14.25">
      <c r="A22" s="287" t="s">
        <v>278</v>
      </c>
      <c r="B22" s="287"/>
      <c r="C22" s="287"/>
      <c r="D22" s="287"/>
      <c r="E22" s="287"/>
      <c r="F22" s="287"/>
      <c r="G22" s="287"/>
      <c r="H22" s="287"/>
    </row>
    <row r="23" spans="1:8" ht="14.25">
      <c r="A23" s="281" t="s">
        <v>262</v>
      </c>
      <c r="B23" s="281"/>
      <c r="C23" s="281"/>
      <c r="D23" s="281"/>
      <c r="E23" s="281"/>
      <c r="F23" s="281"/>
      <c r="G23" s="281"/>
      <c r="H23" s="281"/>
    </row>
    <row r="24" spans="1:8" ht="14.25">
      <c r="A24" s="281" t="s">
        <v>205</v>
      </c>
      <c r="B24" s="281"/>
      <c r="C24" s="281"/>
      <c r="D24" s="281"/>
      <c r="E24" s="281"/>
      <c r="F24" s="281"/>
      <c r="G24" s="281"/>
      <c r="H24" s="281"/>
    </row>
    <row r="25" spans="1:8" ht="12.75" customHeight="1">
      <c r="A25" s="280" t="s">
        <v>229</v>
      </c>
      <c r="B25" s="280"/>
      <c r="C25" s="280"/>
      <c r="D25" s="280"/>
      <c r="E25" s="280"/>
      <c r="F25" s="280"/>
      <c r="G25" s="280"/>
      <c r="H25" s="280"/>
    </row>
    <row r="26" spans="1:8" ht="12.75" customHeight="1">
      <c r="A26" s="272" t="s">
        <v>253</v>
      </c>
      <c r="B26" s="291" t="s">
        <v>205</v>
      </c>
      <c r="C26" s="291"/>
      <c r="D26" s="291"/>
      <c r="E26" s="291"/>
      <c r="F26" s="291"/>
      <c r="G26" s="291"/>
      <c r="H26" s="291"/>
    </row>
    <row r="27" spans="1:8" ht="14.25">
      <c r="A27" s="272"/>
      <c r="B27" s="98" t="s">
        <v>120</v>
      </c>
      <c r="C27" s="98" t="s">
        <v>120</v>
      </c>
      <c r="D27" s="105"/>
      <c r="E27" s="105"/>
      <c r="F27" s="105"/>
      <c r="G27" s="105"/>
      <c r="H27" s="90" t="s">
        <v>44</v>
      </c>
    </row>
    <row r="28" spans="1:8" ht="14.25">
      <c r="A28" s="44" t="s">
        <v>8</v>
      </c>
      <c r="B28" s="45"/>
      <c r="C28" s="45"/>
      <c r="D28" s="147"/>
      <c r="E28" s="147"/>
      <c r="F28" s="147"/>
      <c r="G28" s="147"/>
      <c r="H28" s="49">
        <f aca="true" t="shared" si="3" ref="H28:H40">SUM(B28:G28)</f>
        <v>0</v>
      </c>
    </row>
    <row r="29" spans="1:8" ht="14.25">
      <c r="A29" s="142" t="s">
        <v>254</v>
      </c>
      <c r="B29" s="45"/>
      <c r="C29" s="45"/>
      <c r="D29" s="147"/>
      <c r="E29" s="147"/>
      <c r="F29" s="147"/>
      <c r="G29" s="147"/>
      <c r="H29" s="49">
        <f t="shared" si="3"/>
        <v>0</v>
      </c>
    </row>
    <row r="30" spans="1:8" ht="14.25">
      <c r="A30" s="44" t="s">
        <v>12</v>
      </c>
      <c r="B30" s="45"/>
      <c r="C30" s="45"/>
      <c r="D30" s="147"/>
      <c r="E30" s="147"/>
      <c r="F30" s="147"/>
      <c r="G30" s="147"/>
      <c r="H30" s="49">
        <f t="shared" si="3"/>
        <v>0</v>
      </c>
    </row>
    <row r="31" spans="1:8" ht="14.25">
      <c r="A31" s="143" t="s">
        <v>14</v>
      </c>
      <c r="B31" s="45">
        <v>0</v>
      </c>
      <c r="C31" s="45">
        <v>0</v>
      </c>
      <c r="D31" s="147"/>
      <c r="E31" s="147"/>
      <c r="F31" s="147"/>
      <c r="G31" s="147"/>
      <c r="H31" s="49">
        <f t="shared" si="3"/>
        <v>0</v>
      </c>
    </row>
    <row r="32" spans="1:8" ht="14.25">
      <c r="A32" s="44" t="s">
        <v>255</v>
      </c>
      <c r="B32" s="45"/>
      <c r="C32" s="45">
        <v>0</v>
      </c>
      <c r="D32" s="147"/>
      <c r="E32" s="147"/>
      <c r="F32" s="147"/>
      <c r="G32" s="147"/>
      <c r="H32" s="49">
        <f t="shared" si="3"/>
        <v>0</v>
      </c>
    </row>
    <row r="33" spans="1:8" ht="14.25">
      <c r="A33" s="144" t="s">
        <v>256</v>
      </c>
      <c r="B33" s="45"/>
      <c r="C33" s="45"/>
      <c r="D33" s="147"/>
      <c r="E33" s="147"/>
      <c r="F33" s="147"/>
      <c r="G33" s="147"/>
      <c r="H33" s="49">
        <f t="shared" si="3"/>
        <v>0</v>
      </c>
    </row>
    <row r="34" spans="1:8" ht="14.25">
      <c r="A34" s="48" t="s">
        <v>257</v>
      </c>
      <c r="B34" s="136"/>
      <c r="C34" s="136"/>
      <c r="D34" s="147"/>
      <c r="E34" s="147"/>
      <c r="F34" s="147"/>
      <c r="G34" s="147"/>
      <c r="H34" s="49">
        <f t="shared" si="3"/>
        <v>0</v>
      </c>
    </row>
    <row r="35" spans="1:8" ht="14.25">
      <c r="A35" s="145" t="s">
        <v>266</v>
      </c>
      <c r="B35" s="138">
        <f>SUM(B28:B34)</f>
        <v>0</v>
      </c>
      <c r="C35" s="138">
        <f>SUM(C28:C34)</f>
        <v>0</v>
      </c>
      <c r="D35" s="148"/>
      <c r="E35" s="148"/>
      <c r="F35" s="148"/>
      <c r="G35" s="148"/>
      <c r="H35" s="49">
        <f t="shared" si="3"/>
        <v>0</v>
      </c>
    </row>
    <row r="36" spans="1:8" ht="14.25">
      <c r="A36" s="145"/>
      <c r="B36" s="138"/>
      <c r="C36" s="138"/>
      <c r="D36" s="148"/>
      <c r="E36" s="148"/>
      <c r="F36" s="148"/>
      <c r="G36" s="148"/>
      <c r="H36" s="49">
        <f t="shared" si="3"/>
        <v>0</v>
      </c>
    </row>
    <row r="37" spans="1:8" ht="14.25">
      <c r="A37" s="48" t="s">
        <v>22</v>
      </c>
      <c r="B37" s="45"/>
      <c r="C37" s="45"/>
      <c r="D37" s="147"/>
      <c r="E37" s="147"/>
      <c r="F37" s="147"/>
      <c r="G37" s="147"/>
      <c r="H37" s="49">
        <f t="shared" si="3"/>
        <v>0</v>
      </c>
    </row>
    <row r="38" spans="1:8" ht="14.25">
      <c r="A38" s="48" t="s">
        <v>24</v>
      </c>
      <c r="B38" s="45"/>
      <c r="C38" s="45"/>
      <c r="D38" s="147"/>
      <c r="E38" s="147"/>
      <c r="F38" s="147"/>
      <c r="G38" s="147"/>
      <c r="H38" s="49">
        <f t="shared" si="3"/>
        <v>0</v>
      </c>
    </row>
    <row r="39" spans="1:8" ht="14.25">
      <c r="A39" s="146" t="s">
        <v>259</v>
      </c>
      <c r="B39" s="141"/>
      <c r="C39" s="141"/>
      <c r="D39" s="147"/>
      <c r="E39" s="147"/>
      <c r="F39" s="147"/>
      <c r="G39" s="147"/>
      <c r="H39" s="49">
        <f t="shared" si="3"/>
        <v>0</v>
      </c>
    </row>
    <row r="40" spans="1:8" ht="14.25">
      <c r="A40" s="145" t="s">
        <v>267</v>
      </c>
      <c r="B40" s="49">
        <f>SUM(B37:B39)</f>
        <v>0</v>
      </c>
      <c r="C40" s="49">
        <f>SUM(C37:C39)</f>
        <v>0</v>
      </c>
      <c r="D40" s="147"/>
      <c r="E40" s="147"/>
      <c r="F40" s="147"/>
      <c r="G40" s="147"/>
      <c r="H40" s="49">
        <f t="shared" si="3"/>
        <v>0</v>
      </c>
    </row>
  </sheetData>
  <sheetProtection/>
  <mergeCells count="12">
    <mergeCell ref="A22:H22"/>
    <mergeCell ref="A23:H23"/>
    <mergeCell ref="A24:H24"/>
    <mergeCell ref="A25:H25"/>
    <mergeCell ref="A26:A27"/>
    <mergeCell ref="B26:H26"/>
    <mergeCell ref="A1:H1"/>
    <mergeCell ref="A3:H3"/>
    <mergeCell ref="A4:H4"/>
    <mergeCell ref="A5:H5"/>
    <mergeCell ref="A6:A7"/>
    <mergeCell ref="B6:H6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77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7" style="0" customWidth="1"/>
    <col min="2" max="2" width="11.5" style="0" customWidth="1"/>
    <col min="3" max="3" width="9.8984375" style="0" customWidth="1"/>
    <col min="4" max="4" width="11.5" style="0" customWidth="1"/>
    <col min="5" max="5" width="12.5" style="0" customWidth="1"/>
    <col min="6" max="6" width="13.59765625" style="0" customWidth="1"/>
    <col min="7" max="7" width="10.69921875" style="0" customWidth="1"/>
    <col min="8" max="8" width="11.59765625" style="0" customWidth="1"/>
  </cols>
  <sheetData>
    <row r="1" spans="1:8" ht="14.25">
      <c r="A1" s="287" t="s">
        <v>279</v>
      </c>
      <c r="B1" s="287"/>
      <c r="C1" s="287"/>
      <c r="D1" s="287"/>
      <c r="E1" s="287"/>
      <c r="F1" s="287"/>
      <c r="G1" s="287"/>
      <c r="H1" s="287"/>
    </row>
    <row r="2" spans="1:8" ht="14.25">
      <c r="A2" s="281" t="s">
        <v>262</v>
      </c>
      <c r="B2" s="281"/>
      <c r="C2" s="281"/>
      <c r="D2" s="281"/>
      <c r="E2" s="281"/>
      <c r="F2" s="281"/>
      <c r="G2" s="281"/>
      <c r="H2" s="281"/>
    </row>
    <row r="3" spans="1:8" ht="14.25">
      <c r="A3" s="281" t="s">
        <v>181</v>
      </c>
      <c r="B3" s="281"/>
      <c r="C3" s="281"/>
      <c r="D3" s="281"/>
      <c r="E3" s="281"/>
      <c r="F3" s="281"/>
      <c r="G3" s="281"/>
      <c r="H3" s="281"/>
    </row>
    <row r="4" spans="1:8" ht="14.25">
      <c r="A4" s="280" t="s">
        <v>39</v>
      </c>
      <c r="B4" s="280"/>
      <c r="C4" s="280"/>
      <c r="D4" s="280"/>
      <c r="E4" s="280"/>
      <c r="F4" s="280"/>
      <c r="G4" s="280"/>
      <c r="H4" s="280"/>
    </row>
    <row r="5" spans="1:8" ht="14.25">
      <c r="A5" s="272" t="s">
        <v>253</v>
      </c>
      <c r="B5" s="291" t="s">
        <v>181</v>
      </c>
      <c r="C5" s="291"/>
      <c r="D5" s="291"/>
      <c r="E5" s="291"/>
      <c r="F5" s="291"/>
      <c r="G5" s="291"/>
      <c r="H5" s="291"/>
    </row>
    <row r="6" spans="1:8" ht="33.75">
      <c r="A6" s="272"/>
      <c r="B6" s="98" t="s">
        <v>280</v>
      </c>
      <c r="C6" s="98" t="s">
        <v>281</v>
      </c>
      <c r="D6" s="98" t="s">
        <v>190</v>
      </c>
      <c r="E6" s="98" t="s">
        <v>282</v>
      </c>
      <c r="F6" s="98" t="s">
        <v>283</v>
      </c>
      <c r="G6" s="98" t="s">
        <v>191</v>
      </c>
      <c r="H6" s="90" t="s">
        <v>44</v>
      </c>
    </row>
    <row r="7" spans="1:8" ht="14.25">
      <c r="A7" s="44" t="s">
        <v>8</v>
      </c>
      <c r="B7" s="45"/>
      <c r="C7" s="45"/>
      <c r="D7" s="45"/>
      <c r="E7" s="45">
        <v>0</v>
      </c>
      <c r="F7" s="20">
        <v>2964143</v>
      </c>
      <c r="G7" s="20">
        <v>11364143</v>
      </c>
      <c r="H7" s="49">
        <f aca="true" t="shared" si="0" ref="H7:H19">SUM(B7:G7)</f>
        <v>14328286</v>
      </c>
    </row>
    <row r="8" spans="1:8" ht="14.25">
      <c r="A8" s="142" t="s">
        <v>254</v>
      </c>
      <c r="B8" s="45"/>
      <c r="C8" s="45"/>
      <c r="D8" s="45"/>
      <c r="E8" s="45">
        <v>0</v>
      </c>
      <c r="F8" s="20">
        <v>538831</v>
      </c>
      <c r="G8" s="20">
        <v>1914751</v>
      </c>
      <c r="H8" s="49">
        <f t="shared" si="0"/>
        <v>2453582</v>
      </c>
    </row>
    <row r="9" spans="1:8" ht="14.25">
      <c r="A9" s="44" t="s">
        <v>12</v>
      </c>
      <c r="B9" s="45">
        <v>5080000</v>
      </c>
      <c r="C9" s="45"/>
      <c r="D9" s="45">
        <v>45092299</v>
      </c>
      <c r="E9" s="45">
        <v>0</v>
      </c>
      <c r="F9" s="20">
        <v>336550</v>
      </c>
      <c r="G9" s="20">
        <v>1237450</v>
      </c>
      <c r="H9" s="49">
        <f t="shared" si="0"/>
        <v>51746299</v>
      </c>
    </row>
    <row r="10" spans="1:8" ht="14.25">
      <c r="A10" s="143" t="s">
        <v>14</v>
      </c>
      <c r="B10" s="45"/>
      <c r="C10" s="45"/>
      <c r="D10" s="45"/>
      <c r="E10" s="45"/>
      <c r="F10" s="7"/>
      <c r="G10" s="7"/>
      <c r="H10" s="49">
        <f t="shared" si="0"/>
        <v>0</v>
      </c>
    </row>
    <row r="11" spans="1:8" ht="14.25">
      <c r="A11" s="44" t="s">
        <v>255</v>
      </c>
      <c r="B11" s="45"/>
      <c r="C11" s="45">
        <v>6042960</v>
      </c>
      <c r="D11" s="45">
        <v>269942083</v>
      </c>
      <c r="E11" s="45"/>
      <c r="F11" s="7"/>
      <c r="G11" s="7"/>
      <c r="H11" s="49">
        <f t="shared" si="0"/>
        <v>275985043</v>
      </c>
    </row>
    <row r="12" spans="1:8" ht="14.25">
      <c r="A12" s="144" t="s">
        <v>256</v>
      </c>
      <c r="B12" s="45"/>
      <c r="C12" s="45"/>
      <c r="D12" s="45">
        <v>269942083</v>
      </c>
      <c r="E12" s="45"/>
      <c r="F12" s="7"/>
      <c r="G12" s="7"/>
      <c r="H12" s="49">
        <f t="shared" si="0"/>
        <v>269942083</v>
      </c>
    </row>
    <row r="13" spans="1:8" ht="14.25">
      <c r="A13" s="48" t="s">
        <v>257</v>
      </c>
      <c r="B13" s="45"/>
      <c r="C13" s="136"/>
      <c r="D13" s="45"/>
      <c r="E13" s="45"/>
      <c r="F13" s="149"/>
      <c r="G13" s="149"/>
      <c r="H13" s="49">
        <f t="shared" si="0"/>
        <v>0</v>
      </c>
    </row>
    <row r="14" spans="1:8" ht="14.25">
      <c r="A14" s="145" t="s">
        <v>266</v>
      </c>
      <c r="B14" s="138">
        <f>SUM(B7:B13)</f>
        <v>5080000</v>
      </c>
      <c r="C14" s="138">
        <f>SUM(C7:C13)</f>
        <v>6042960</v>
      </c>
      <c r="D14" s="138">
        <f>SUM(D7:D11)</f>
        <v>315034382</v>
      </c>
      <c r="E14" s="138">
        <f>SUM(E7:E13)</f>
        <v>0</v>
      </c>
      <c r="F14" s="150">
        <f>SUM(F7:F11)</f>
        <v>3839524</v>
      </c>
      <c r="G14" s="150">
        <f>SUM(G7:G11)</f>
        <v>14516344</v>
      </c>
      <c r="H14" s="49">
        <f t="shared" si="0"/>
        <v>344513210</v>
      </c>
    </row>
    <row r="15" spans="1:8" ht="14.25">
      <c r="A15" s="145"/>
      <c r="B15" s="45"/>
      <c r="C15" s="139"/>
      <c r="D15" s="45"/>
      <c r="E15" s="45"/>
      <c r="F15" s="151"/>
      <c r="G15" s="151"/>
      <c r="H15" s="49">
        <f t="shared" si="0"/>
        <v>0</v>
      </c>
    </row>
    <row r="16" spans="1:8" ht="14.25">
      <c r="A16" s="48" t="s">
        <v>22</v>
      </c>
      <c r="B16" s="45">
        <v>2000000</v>
      </c>
      <c r="C16" s="139"/>
      <c r="D16" s="45">
        <v>15500000</v>
      </c>
      <c r="E16" s="45">
        <v>60248701</v>
      </c>
      <c r="F16" s="7">
        <v>0</v>
      </c>
      <c r="G16" s="151">
        <v>0</v>
      </c>
      <c r="H16" s="49">
        <f t="shared" si="0"/>
        <v>77748701</v>
      </c>
    </row>
    <row r="17" spans="1:8" ht="14.25">
      <c r="A17" s="48" t="s">
        <v>24</v>
      </c>
      <c r="B17" s="45">
        <v>0</v>
      </c>
      <c r="C17" s="139">
        <v>0</v>
      </c>
      <c r="D17" s="45">
        <v>0</v>
      </c>
      <c r="E17" s="45"/>
      <c r="F17" s="7"/>
      <c r="G17" s="152"/>
      <c r="H17" s="49">
        <f t="shared" si="0"/>
        <v>0</v>
      </c>
    </row>
    <row r="18" spans="1:8" ht="14.25">
      <c r="A18" s="146" t="s">
        <v>259</v>
      </c>
      <c r="B18" s="45"/>
      <c r="C18" s="139"/>
      <c r="D18" s="45"/>
      <c r="E18" s="45"/>
      <c r="F18" s="153"/>
      <c r="G18" s="152"/>
      <c r="H18" s="49">
        <f t="shared" si="0"/>
        <v>0</v>
      </c>
    </row>
    <row r="19" spans="1:8" ht="14.25">
      <c r="A19" s="145" t="s">
        <v>267</v>
      </c>
      <c r="B19" s="49">
        <f aca="true" t="shared" si="1" ref="B19:G19">SUM(B16:B18)</f>
        <v>2000000</v>
      </c>
      <c r="C19" s="49">
        <f t="shared" si="1"/>
        <v>0</v>
      </c>
      <c r="D19" s="49">
        <f t="shared" si="1"/>
        <v>15500000</v>
      </c>
      <c r="E19" s="49">
        <f t="shared" si="1"/>
        <v>60248701</v>
      </c>
      <c r="F19" s="14">
        <f t="shared" si="1"/>
        <v>0</v>
      </c>
      <c r="G19" s="14">
        <f t="shared" si="1"/>
        <v>0</v>
      </c>
      <c r="H19" s="49">
        <f t="shared" si="0"/>
        <v>77748701</v>
      </c>
    </row>
    <row r="21" spans="1:8" ht="12.75" customHeight="1">
      <c r="A21" s="287" t="s">
        <v>284</v>
      </c>
      <c r="B21" s="287"/>
      <c r="C21" s="287"/>
      <c r="D21" s="287"/>
      <c r="E21" s="287"/>
      <c r="F21" s="287"/>
      <c r="G21" s="287"/>
      <c r="H21" s="287"/>
    </row>
    <row r="22" spans="1:8" ht="14.25">
      <c r="A22" s="281" t="s">
        <v>262</v>
      </c>
      <c r="B22" s="281"/>
      <c r="C22" s="281"/>
      <c r="D22" s="281"/>
      <c r="E22" s="281"/>
      <c r="F22" s="281"/>
      <c r="G22" s="281"/>
      <c r="H22" s="281"/>
    </row>
    <row r="23" spans="1:8" ht="14.25">
      <c r="A23" s="281" t="s">
        <v>205</v>
      </c>
      <c r="B23" s="281"/>
      <c r="C23" s="281"/>
      <c r="D23" s="281"/>
      <c r="E23" s="281"/>
      <c r="F23" s="281"/>
      <c r="G23" s="281"/>
      <c r="H23" s="281"/>
    </row>
    <row r="24" spans="1:8" ht="14.25">
      <c r="A24" s="280" t="s">
        <v>39</v>
      </c>
      <c r="B24" s="280"/>
      <c r="C24" s="280"/>
      <c r="D24" s="280"/>
      <c r="E24" s="280"/>
      <c r="F24" s="280"/>
      <c r="G24" s="280"/>
      <c r="H24" s="280"/>
    </row>
    <row r="25" spans="1:8" ht="12.75" customHeight="1">
      <c r="A25" s="272" t="s">
        <v>253</v>
      </c>
      <c r="B25" s="291" t="s">
        <v>205</v>
      </c>
      <c r="C25" s="291"/>
      <c r="D25" s="291"/>
      <c r="E25" s="291"/>
      <c r="F25" s="291"/>
      <c r="G25" s="291"/>
      <c r="H25" s="291"/>
    </row>
    <row r="26" spans="1:8" ht="14.25">
      <c r="A26" s="272"/>
      <c r="B26" s="105"/>
      <c r="C26" s="105"/>
      <c r="D26" s="105"/>
      <c r="E26" s="105"/>
      <c r="F26" s="105"/>
      <c r="G26" s="105"/>
      <c r="H26" s="90" t="s">
        <v>44</v>
      </c>
    </row>
    <row r="27" spans="1:8" ht="14.25">
      <c r="A27" s="44" t="s">
        <v>8</v>
      </c>
      <c r="B27" s="154"/>
      <c r="C27" s="154"/>
      <c r="D27" s="48"/>
      <c r="E27" s="48"/>
      <c r="F27" s="48"/>
      <c r="G27" s="48"/>
      <c r="H27" s="48"/>
    </row>
    <row r="28" spans="1:8" ht="14.25">
      <c r="A28" s="142" t="s">
        <v>254</v>
      </c>
      <c r="B28" s="154"/>
      <c r="C28" s="154"/>
      <c r="D28" s="48"/>
      <c r="E28" s="48"/>
      <c r="F28" s="48"/>
      <c r="G28" s="48"/>
      <c r="H28" s="48"/>
    </row>
    <row r="29" spans="1:8" ht="14.25">
      <c r="A29" s="44" t="s">
        <v>12</v>
      </c>
      <c r="B29" s="154"/>
      <c r="C29" s="154"/>
      <c r="D29" s="48"/>
      <c r="E29" s="48"/>
      <c r="F29" s="48"/>
      <c r="G29" s="48"/>
      <c r="H29" s="48"/>
    </row>
    <row r="30" spans="1:8" ht="14.25">
      <c r="A30" s="143" t="s">
        <v>14</v>
      </c>
      <c r="B30" s="48"/>
      <c r="C30" s="48"/>
      <c r="D30" s="48"/>
      <c r="E30" s="48"/>
      <c r="F30" s="48"/>
      <c r="G30" s="48"/>
      <c r="H30" s="48"/>
    </row>
    <row r="31" spans="1:8" ht="14.25">
      <c r="A31" s="44" t="s">
        <v>255</v>
      </c>
      <c r="B31" s="48"/>
      <c r="C31" s="48"/>
      <c r="D31" s="48"/>
      <c r="E31" s="48"/>
      <c r="F31" s="48"/>
      <c r="G31" s="48"/>
      <c r="H31" s="48"/>
    </row>
    <row r="32" spans="1:8" ht="14.25">
      <c r="A32" s="144" t="s">
        <v>256</v>
      </c>
      <c r="B32" s="48"/>
      <c r="C32" s="48"/>
      <c r="D32" s="154"/>
      <c r="E32" s="154"/>
      <c r="F32" s="154"/>
      <c r="G32" s="154"/>
      <c r="H32" s="48"/>
    </row>
    <row r="33" spans="1:8" ht="14.25">
      <c r="A33" s="48" t="s">
        <v>257</v>
      </c>
      <c r="B33" s="155"/>
      <c r="C33" s="155"/>
      <c r="D33" s="48"/>
      <c r="E33" s="48"/>
      <c r="F33" s="48"/>
      <c r="G33" s="48"/>
      <c r="H33" s="48"/>
    </row>
    <row r="34" spans="1:8" ht="14.25">
      <c r="A34" s="145" t="s">
        <v>266</v>
      </c>
      <c r="B34" s="156"/>
      <c r="C34" s="156"/>
      <c r="D34" s="56"/>
      <c r="E34" s="56"/>
      <c r="F34" s="56"/>
      <c r="G34" s="56"/>
      <c r="H34" s="56"/>
    </row>
    <row r="35" spans="1:8" ht="14.25">
      <c r="A35" s="145"/>
      <c r="B35" s="156"/>
      <c r="C35" s="156"/>
      <c r="D35" s="56"/>
      <c r="E35" s="56"/>
      <c r="F35" s="56"/>
      <c r="G35" s="56"/>
      <c r="H35" s="56"/>
    </row>
    <row r="36" spans="1:8" ht="14.25">
      <c r="A36" s="48" t="s">
        <v>22</v>
      </c>
      <c r="B36" s="48"/>
      <c r="C36" s="157"/>
      <c r="D36" s="48"/>
      <c r="E36" s="48"/>
      <c r="F36" s="48"/>
      <c r="G36" s="48"/>
      <c r="H36" s="48"/>
    </row>
    <row r="37" spans="1:8" ht="14.25">
      <c r="A37" s="48" t="s">
        <v>24</v>
      </c>
      <c r="B37" s="48"/>
      <c r="C37" s="158"/>
      <c r="D37" s="154"/>
      <c r="E37" s="154"/>
      <c r="F37" s="154"/>
      <c r="G37" s="154"/>
      <c r="H37" s="48"/>
    </row>
    <row r="38" spans="1:8" ht="14.25">
      <c r="A38" s="146" t="s">
        <v>259</v>
      </c>
      <c r="B38" s="146"/>
      <c r="C38" s="158"/>
      <c r="D38" s="154"/>
      <c r="E38" s="154"/>
      <c r="F38" s="154"/>
      <c r="G38" s="154"/>
      <c r="H38" s="48"/>
    </row>
    <row r="39" spans="1:8" ht="14.25">
      <c r="A39" s="145" t="s">
        <v>267</v>
      </c>
      <c r="B39" s="56"/>
      <c r="C39" s="56"/>
      <c r="D39" s="48"/>
      <c r="E39" s="48"/>
      <c r="F39" s="48"/>
      <c r="G39" s="48"/>
      <c r="H39" s="48"/>
    </row>
  </sheetData>
  <sheetProtection/>
  <mergeCells count="12">
    <mergeCell ref="A21:H21"/>
    <mergeCell ref="A22:H22"/>
    <mergeCell ref="A23:H23"/>
    <mergeCell ref="A24:H24"/>
    <mergeCell ref="A25:A26"/>
    <mergeCell ref="B25:H25"/>
    <mergeCell ref="A1:H1"/>
    <mergeCell ref="A2:H2"/>
    <mergeCell ref="A3:H3"/>
    <mergeCell ref="A4:H4"/>
    <mergeCell ref="A5:A6"/>
    <mergeCell ref="B5:H5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8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7" style="0" customWidth="1"/>
    <col min="2" max="2" width="11.5" style="0" customWidth="1"/>
    <col min="3" max="3" width="11.59765625" style="0" customWidth="1"/>
    <col min="4" max="4" width="11.5" style="0" customWidth="1"/>
    <col min="5" max="5" width="13.09765625" style="0" customWidth="1"/>
    <col min="6" max="6" width="13.59765625" style="0" customWidth="1"/>
    <col min="7" max="7" width="10.69921875" style="0" customWidth="1"/>
    <col min="8" max="8" width="11.59765625" style="0" customWidth="1"/>
  </cols>
  <sheetData>
    <row r="1" spans="1:8" ht="14.25">
      <c r="A1" s="287" t="s">
        <v>285</v>
      </c>
      <c r="B1" s="287"/>
      <c r="C1" s="287"/>
      <c r="D1" s="287"/>
      <c r="E1" s="287"/>
      <c r="F1" s="287"/>
      <c r="G1" s="287"/>
      <c r="H1" s="287"/>
    </row>
    <row r="2" spans="1:8" ht="14.25">
      <c r="A2" s="281" t="s">
        <v>262</v>
      </c>
      <c r="B2" s="281"/>
      <c r="C2" s="281"/>
      <c r="D2" s="281"/>
      <c r="E2" s="281"/>
      <c r="F2" s="281"/>
      <c r="G2" s="281"/>
      <c r="H2" s="281"/>
    </row>
    <row r="3" spans="1:8" ht="14.25">
      <c r="A3" s="281" t="s">
        <v>181</v>
      </c>
      <c r="B3" s="281"/>
      <c r="C3" s="281"/>
      <c r="D3" s="281"/>
      <c r="E3" s="281"/>
      <c r="F3" s="281"/>
      <c r="G3" s="281"/>
      <c r="H3" s="281"/>
    </row>
    <row r="4" spans="1:8" ht="14.25">
      <c r="A4" s="280" t="s">
        <v>39</v>
      </c>
      <c r="B4" s="280"/>
      <c r="C4" s="280"/>
      <c r="D4" s="280"/>
      <c r="E4" s="280"/>
      <c r="F4" s="280"/>
      <c r="G4" s="280"/>
      <c r="H4" s="280"/>
    </row>
    <row r="5" spans="1:8" ht="14.25">
      <c r="A5" s="272" t="s">
        <v>253</v>
      </c>
      <c r="B5" s="291" t="s">
        <v>181</v>
      </c>
      <c r="C5" s="291"/>
      <c r="D5" s="291"/>
      <c r="E5" s="291"/>
      <c r="F5" s="291"/>
      <c r="G5" s="291"/>
      <c r="H5" s="291"/>
    </row>
    <row r="6" spans="1:8" ht="22.5">
      <c r="A6" s="272"/>
      <c r="B6" s="98" t="s">
        <v>286</v>
      </c>
      <c r="C6" s="98" t="s">
        <v>192</v>
      </c>
      <c r="D6" s="98" t="s">
        <v>193</v>
      </c>
      <c r="E6" s="98" t="s">
        <v>194</v>
      </c>
      <c r="F6" s="98" t="s">
        <v>287</v>
      </c>
      <c r="G6" s="98" t="s">
        <v>196</v>
      </c>
      <c r="H6" s="90" t="s">
        <v>44</v>
      </c>
    </row>
    <row r="7" spans="1:8" ht="14.25">
      <c r="A7" s="44" t="s">
        <v>8</v>
      </c>
      <c r="B7" s="7"/>
      <c r="C7" s="7">
        <v>12573334</v>
      </c>
      <c r="D7" s="7">
        <v>255500</v>
      </c>
      <c r="E7" s="7">
        <v>0</v>
      </c>
      <c r="F7" s="7">
        <v>3054143</v>
      </c>
      <c r="G7" s="7">
        <v>23610035</v>
      </c>
      <c r="H7" s="14">
        <f aca="true" t="shared" si="0" ref="H7:H19">SUM(B7:G7)</f>
        <v>39493012</v>
      </c>
    </row>
    <row r="8" spans="1:8" ht="14.25">
      <c r="A8" s="142" t="s">
        <v>254</v>
      </c>
      <c r="B8" s="7"/>
      <c r="C8" s="7">
        <v>2213119</v>
      </c>
      <c r="D8" s="7">
        <v>43181</v>
      </c>
      <c r="E8" s="7">
        <v>0</v>
      </c>
      <c r="F8" s="7">
        <v>569201</v>
      </c>
      <c r="G8" s="7">
        <v>5084491</v>
      </c>
      <c r="H8" s="14">
        <f t="shared" si="0"/>
        <v>7909992</v>
      </c>
    </row>
    <row r="9" spans="1:8" ht="14.25">
      <c r="A9" s="44" t="s">
        <v>12</v>
      </c>
      <c r="B9" s="7">
        <v>165100</v>
      </c>
      <c r="C9" s="7">
        <v>2166384</v>
      </c>
      <c r="D9" s="7"/>
      <c r="E9" s="7">
        <v>1155700</v>
      </c>
      <c r="F9" s="7">
        <v>423978</v>
      </c>
      <c r="G9" s="7">
        <v>22934930</v>
      </c>
      <c r="H9" s="14">
        <f t="shared" si="0"/>
        <v>26846092</v>
      </c>
    </row>
    <row r="10" spans="1:8" ht="14.25">
      <c r="A10" s="143" t="s">
        <v>14</v>
      </c>
      <c r="B10" s="7"/>
      <c r="C10" s="7"/>
      <c r="D10" s="7"/>
      <c r="E10" s="7"/>
      <c r="F10" s="7"/>
      <c r="G10" s="7"/>
      <c r="H10" s="14">
        <f t="shared" si="0"/>
        <v>0</v>
      </c>
    </row>
    <row r="11" spans="1:8" ht="14.25">
      <c r="A11" s="44" t="s">
        <v>255</v>
      </c>
      <c r="B11" s="7"/>
      <c r="C11" s="7"/>
      <c r="D11" s="7"/>
      <c r="E11" s="7"/>
      <c r="F11" s="7"/>
      <c r="G11" s="7"/>
      <c r="H11" s="14">
        <f t="shared" si="0"/>
        <v>0</v>
      </c>
    </row>
    <row r="12" spans="1:8" ht="14.25">
      <c r="A12" s="144" t="s">
        <v>256</v>
      </c>
      <c r="B12" s="20"/>
      <c r="C12" s="20"/>
      <c r="D12" s="20"/>
      <c r="E12" s="20"/>
      <c r="F12" s="20"/>
      <c r="G12" s="20"/>
      <c r="H12" s="14">
        <f t="shared" si="0"/>
        <v>0</v>
      </c>
    </row>
    <row r="13" spans="1:8" ht="14.25">
      <c r="A13" s="48" t="s">
        <v>257</v>
      </c>
      <c r="B13" s="7"/>
      <c r="C13" s="7"/>
      <c r="D13" s="7"/>
      <c r="E13" s="7"/>
      <c r="F13" s="7"/>
      <c r="G13" s="7"/>
      <c r="H13" s="14">
        <f t="shared" si="0"/>
        <v>0</v>
      </c>
    </row>
    <row r="14" spans="1:8" ht="14.25">
      <c r="A14" s="145" t="s">
        <v>266</v>
      </c>
      <c r="B14" s="150">
        <f aca="true" t="shared" si="1" ref="B14:G14">SUM(B7:B11)</f>
        <v>165100</v>
      </c>
      <c r="C14" s="150">
        <f t="shared" si="1"/>
        <v>16952837</v>
      </c>
      <c r="D14" s="150">
        <f t="shared" si="1"/>
        <v>298681</v>
      </c>
      <c r="E14" s="150">
        <f t="shared" si="1"/>
        <v>1155700</v>
      </c>
      <c r="F14" s="150">
        <f t="shared" si="1"/>
        <v>4047322</v>
      </c>
      <c r="G14" s="150">
        <f t="shared" si="1"/>
        <v>51629456</v>
      </c>
      <c r="H14" s="14">
        <f t="shared" si="0"/>
        <v>74249096</v>
      </c>
    </row>
    <row r="15" spans="1:8" ht="14.25">
      <c r="A15" s="145"/>
      <c r="B15" s="7"/>
      <c r="C15" s="7"/>
      <c r="D15" s="7"/>
      <c r="E15" s="7"/>
      <c r="F15" s="7"/>
      <c r="G15" s="7"/>
      <c r="H15" s="14">
        <f t="shared" si="0"/>
        <v>0</v>
      </c>
    </row>
    <row r="16" spans="1:8" ht="14.25">
      <c r="A16" s="48" t="s">
        <v>22</v>
      </c>
      <c r="B16" s="7"/>
      <c r="C16" s="7">
        <v>317500</v>
      </c>
      <c r="D16" s="7"/>
      <c r="E16" s="7"/>
      <c r="F16" s="7">
        <v>0</v>
      </c>
      <c r="G16" s="7">
        <v>627000</v>
      </c>
      <c r="H16" s="14">
        <f t="shared" si="0"/>
        <v>944500</v>
      </c>
    </row>
    <row r="17" spans="1:8" ht="14.25">
      <c r="A17" s="48" t="s">
        <v>24</v>
      </c>
      <c r="B17" s="20"/>
      <c r="C17" s="20"/>
      <c r="D17" s="20"/>
      <c r="E17" s="20"/>
      <c r="F17" s="20"/>
      <c r="G17" s="20"/>
      <c r="H17" s="14">
        <f t="shared" si="0"/>
        <v>0</v>
      </c>
    </row>
    <row r="18" spans="1:8" ht="14.25">
      <c r="A18" s="146" t="s">
        <v>259</v>
      </c>
      <c r="B18" s="20"/>
      <c r="C18" s="20"/>
      <c r="D18" s="20"/>
      <c r="E18" s="20"/>
      <c r="F18" s="20"/>
      <c r="G18" s="20"/>
      <c r="H18" s="14">
        <f t="shared" si="0"/>
        <v>0</v>
      </c>
    </row>
    <row r="19" spans="1:8" ht="14.25">
      <c r="A19" s="145" t="s">
        <v>267</v>
      </c>
      <c r="B19" s="14">
        <f aca="true" t="shared" si="2" ref="B19:G19">SUM(B16:B18)</f>
        <v>0</v>
      </c>
      <c r="C19" s="14">
        <f t="shared" si="2"/>
        <v>317500</v>
      </c>
      <c r="D19" s="14">
        <f t="shared" si="2"/>
        <v>0</v>
      </c>
      <c r="E19" s="14">
        <f t="shared" si="2"/>
        <v>0</v>
      </c>
      <c r="F19" s="14">
        <f t="shared" si="2"/>
        <v>0</v>
      </c>
      <c r="G19" s="14">
        <f t="shared" si="2"/>
        <v>627000</v>
      </c>
      <c r="H19" s="14">
        <f t="shared" si="0"/>
        <v>944500</v>
      </c>
    </row>
    <row r="21" spans="1:8" ht="12.75" customHeight="1">
      <c r="A21" s="287" t="s">
        <v>284</v>
      </c>
      <c r="B21" s="287"/>
      <c r="C21" s="287"/>
      <c r="D21" s="287"/>
      <c r="E21" s="287"/>
      <c r="F21" s="287"/>
      <c r="G21" s="287"/>
      <c r="H21" s="287"/>
    </row>
    <row r="22" spans="1:8" ht="14.25">
      <c r="A22" s="281" t="s">
        <v>262</v>
      </c>
      <c r="B22" s="281"/>
      <c r="C22" s="281"/>
      <c r="D22" s="281"/>
      <c r="E22" s="281"/>
      <c r="F22" s="281"/>
      <c r="G22" s="281"/>
      <c r="H22" s="281"/>
    </row>
    <row r="23" spans="1:8" ht="14.25">
      <c r="A23" s="281" t="s">
        <v>205</v>
      </c>
      <c r="B23" s="281"/>
      <c r="C23" s="281"/>
      <c r="D23" s="281"/>
      <c r="E23" s="281"/>
      <c r="F23" s="281"/>
      <c r="G23" s="281"/>
      <c r="H23" s="281"/>
    </row>
    <row r="24" spans="1:8" ht="14.25">
      <c r="A24" s="280" t="s">
        <v>39</v>
      </c>
      <c r="B24" s="280"/>
      <c r="C24" s="280"/>
      <c r="D24" s="280"/>
      <c r="E24" s="280"/>
      <c r="F24" s="280"/>
      <c r="G24" s="280"/>
      <c r="H24" s="280"/>
    </row>
    <row r="25" spans="1:8" ht="12.75" customHeight="1">
      <c r="A25" s="272" t="s">
        <v>253</v>
      </c>
      <c r="B25" s="291" t="s">
        <v>205</v>
      </c>
      <c r="C25" s="291"/>
      <c r="D25" s="291"/>
      <c r="E25" s="291"/>
      <c r="F25" s="291"/>
      <c r="G25" s="291"/>
      <c r="H25" s="291"/>
    </row>
    <row r="26" spans="1:8" ht="14.25">
      <c r="A26" s="272"/>
      <c r="B26" s="105"/>
      <c r="C26" s="105"/>
      <c r="D26" s="105"/>
      <c r="E26" s="105"/>
      <c r="F26" s="105"/>
      <c r="G26" s="105"/>
      <c r="H26" s="90" t="s">
        <v>44</v>
      </c>
    </row>
    <row r="27" spans="1:8" ht="14.25">
      <c r="A27" s="44" t="s">
        <v>8</v>
      </c>
      <c r="B27" s="154"/>
      <c r="C27" s="154"/>
      <c r="D27" s="48"/>
      <c r="E27" s="48"/>
      <c r="F27" s="48"/>
      <c r="G27" s="48"/>
      <c r="H27" s="48"/>
    </row>
    <row r="28" spans="1:8" ht="14.25">
      <c r="A28" s="142" t="s">
        <v>254</v>
      </c>
      <c r="B28" s="154"/>
      <c r="C28" s="154"/>
      <c r="D28" s="48"/>
      <c r="E28" s="48"/>
      <c r="F28" s="48"/>
      <c r="G28" s="48"/>
      <c r="H28" s="48"/>
    </row>
    <row r="29" spans="1:8" ht="14.25">
      <c r="A29" s="44" t="s">
        <v>12</v>
      </c>
      <c r="B29" s="154"/>
      <c r="C29" s="154"/>
      <c r="D29" s="48"/>
      <c r="E29" s="48"/>
      <c r="F29" s="48"/>
      <c r="G29" s="48"/>
      <c r="H29" s="48"/>
    </row>
    <row r="30" spans="1:8" ht="14.25">
      <c r="A30" s="143" t="s">
        <v>14</v>
      </c>
      <c r="B30" s="48"/>
      <c r="C30" s="48"/>
      <c r="D30" s="48"/>
      <c r="E30" s="48"/>
      <c r="F30" s="48"/>
      <c r="G30" s="48"/>
      <c r="H30" s="48"/>
    </row>
    <row r="31" spans="1:8" ht="14.25">
      <c r="A31" s="44" t="s">
        <v>255</v>
      </c>
      <c r="B31" s="48"/>
      <c r="C31" s="48"/>
      <c r="D31" s="48"/>
      <c r="E31" s="48"/>
      <c r="F31" s="48"/>
      <c r="G31" s="48"/>
      <c r="H31" s="48"/>
    </row>
    <row r="32" spans="1:8" ht="14.25">
      <c r="A32" s="144" t="s">
        <v>256</v>
      </c>
      <c r="B32" s="48"/>
      <c r="C32" s="48"/>
      <c r="D32" s="154"/>
      <c r="E32" s="154"/>
      <c r="F32" s="154"/>
      <c r="G32" s="154"/>
      <c r="H32" s="48"/>
    </row>
    <row r="33" spans="1:8" ht="14.25">
      <c r="A33" s="48" t="s">
        <v>257</v>
      </c>
      <c r="B33" s="155"/>
      <c r="C33" s="155"/>
      <c r="D33" s="48"/>
      <c r="E33" s="48"/>
      <c r="F33" s="48"/>
      <c r="G33" s="48"/>
      <c r="H33" s="48"/>
    </row>
    <row r="34" spans="1:8" ht="14.25">
      <c r="A34" s="145" t="s">
        <v>266</v>
      </c>
      <c r="B34" s="156"/>
      <c r="C34" s="156"/>
      <c r="D34" s="56"/>
      <c r="E34" s="56"/>
      <c r="F34" s="56"/>
      <c r="G34" s="56"/>
      <c r="H34" s="56"/>
    </row>
    <row r="35" spans="1:8" ht="14.25">
      <c r="A35" s="145"/>
      <c r="B35" s="156"/>
      <c r="C35" s="156"/>
      <c r="D35" s="56"/>
      <c r="E35" s="56"/>
      <c r="F35" s="56"/>
      <c r="G35" s="56"/>
      <c r="H35" s="56"/>
    </row>
    <row r="36" spans="1:8" ht="14.25">
      <c r="A36" s="48" t="s">
        <v>22</v>
      </c>
      <c r="B36" s="48"/>
      <c r="C36" s="157"/>
      <c r="D36" s="48"/>
      <c r="E36" s="48"/>
      <c r="F36" s="48"/>
      <c r="G36" s="48"/>
      <c r="H36" s="48"/>
    </row>
    <row r="37" spans="1:8" ht="14.25">
      <c r="A37" s="48" t="s">
        <v>24</v>
      </c>
      <c r="B37" s="48"/>
      <c r="C37" s="158"/>
      <c r="D37" s="154"/>
      <c r="E37" s="154"/>
      <c r="F37" s="154"/>
      <c r="G37" s="154"/>
      <c r="H37" s="48"/>
    </row>
    <row r="38" spans="1:8" ht="14.25">
      <c r="A38" s="146" t="s">
        <v>259</v>
      </c>
      <c r="B38" s="146"/>
      <c r="C38" s="158"/>
      <c r="D38" s="154"/>
      <c r="E38" s="154"/>
      <c r="F38" s="154"/>
      <c r="G38" s="154"/>
      <c r="H38" s="48"/>
    </row>
    <row r="39" spans="1:8" ht="14.25">
      <c r="A39" s="145" t="s">
        <v>267</v>
      </c>
      <c r="B39" s="56"/>
      <c r="C39" s="56"/>
      <c r="D39" s="48"/>
      <c r="E39" s="48"/>
      <c r="F39" s="48"/>
      <c r="G39" s="48"/>
      <c r="H39" s="48"/>
    </row>
  </sheetData>
  <sheetProtection/>
  <mergeCells count="12">
    <mergeCell ref="A21:H21"/>
    <mergeCell ref="A22:H22"/>
    <mergeCell ref="A23:H23"/>
    <mergeCell ref="A24:H24"/>
    <mergeCell ref="A25:A26"/>
    <mergeCell ref="B25:H25"/>
    <mergeCell ref="A1:H1"/>
    <mergeCell ref="A2:H2"/>
    <mergeCell ref="A3:H3"/>
    <mergeCell ref="A4:H4"/>
    <mergeCell ref="A5:A6"/>
    <mergeCell ref="B5:H5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8"/>
  <sheetViews>
    <sheetView tabSelected="1" zoomScalePageLayoutView="0" workbookViewId="0" topLeftCell="A1">
      <selection activeCell="A1" sqref="A1"/>
    </sheetView>
  </sheetViews>
  <sheetFormatPr defaultColWidth="8.3984375" defaultRowHeight="14.25"/>
  <cols>
    <col min="1" max="1" width="41.09765625" style="0" customWidth="1"/>
    <col min="2" max="2" width="10.8984375" style="0" bestFit="1" customWidth="1"/>
    <col min="3" max="3" width="12.3984375" style="0" customWidth="1"/>
    <col min="4" max="4" width="8.3984375" style="0" customWidth="1"/>
    <col min="5" max="5" width="11.09765625" style="0" bestFit="1" customWidth="1"/>
  </cols>
  <sheetData>
    <row r="3" spans="1:6" ht="12" customHeight="1">
      <c r="A3" s="24"/>
      <c r="B3" s="25" t="s">
        <v>74</v>
      </c>
      <c r="C3" s="4"/>
      <c r="D3" s="4"/>
      <c r="E3" s="4"/>
      <c r="F3" s="4"/>
    </row>
    <row r="4" spans="1:2" ht="26.25" customHeight="1">
      <c r="A4" s="286" t="s">
        <v>48</v>
      </c>
      <c r="B4" s="286"/>
    </row>
    <row r="5" spans="1:2" ht="14.25">
      <c r="A5" s="280" t="s">
        <v>75</v>
      </c>
      <c r="B5" s="280"/>
    </row>
    <row r="6" spans="1:2" ht="14.25">
      <c r="A6" s="26" t="s">
        <v>76</v>
      </c>
      <c r="B6" s="27" t="s">
        <v>41</v>
      </c>
    </row>
    <row r="7" spans="1:2" ht="14.25">
      <c r="A7" s="28"/>
      <c r="B7" s="29"/>
    </row>
    <row r="8" spans="1:2" ht="14.25">
      <c r="A8" s="28"/>
      <c r="B8" s="29"/>
    </row>
    <row r="9" spans="1:2" ht="14.25">
      <c r="A9" s="28"/>
      <c r="B9" s="29"/>
    </row>
    <row r="10" spans="1:2" ht="14.25">
      <c r="A10" s="28"/>
      <c r="B10" s="29"/>
    </row>
    <row r="11" spans="1:2" ht="14.25">
      <c r="A11" s="28"/>
      <c r="B11" s="29"/>
    </row>
    <row r="12" spans="1:2" ht="14.25">
      <c r="A12" s="30" t="s">
        <v>44</v>
      </c>
      <c r="B12" s="29"/>
    </row>
    <row r="13" spans="1:5" ht="14.25">
      <c r="A13" s="287" t="s">
        <v>77</v>
      </c>
      <c r="B13" s="287"/>
      <c r="C13" s="287"/>
      <c r="D13" s="287"/>
      <c r="E13" s="287"/>
    </row>
    <row r="14" spans="1:5" ht="14.25">
      <c r="A14" s="288" t="s">
        <v>78</v>
      </c>
      <c r="B14" s="288"/>
      <c r="C14" s="288"/>
      <c r="D14" s="288"/>
      <c r="E14" s="288"/>
    </row>
    <row r="15" spans="1:5" ht="14.25">
      <c r="A15" s="2"/>
      <c r="B15" s="2"/>
      <c r="C15" s="2"/>
      <c r="D15" s="2"/>
      <c r="E15" s="2"/>
    </row>
    <row r="16" spans="1:5" ht="12.75" customHeight="1">
      <c r="A16" s="289" t="s">
        <v>76</v>
      </c>
      <c r="B16" s="290" t="s">
        <v>41</v>
      </c>
      <c r="C16" s="291" t="s">
        <v>42</v>
      </c>
      <c r="D16" s="291" t="s">
        <v>43</v>
      </c>
      <c r="E16" s="272" t="s">
        <v>79</v>
      </c>
    </row>
    <row r="17" spans="1:5" ht="14.25">
      <c r="A17" s="289"/>
      <c r="B17" s="290"/>
      <c r="C17" s="291"/>
      <c r="D17" s="291"/>
      <c r="E17" s="272"/>
    </row>
    <row r="18" spans="1:5" ht="14.25">
      <c r="A18" s="32"/>
      <c r="B18" s="32"/>
      <c r="C18" s="32"/>
      <c r="D18" s="32"/>
      <c r="E18" s="32"/>
    </row>
    <row r="19" spans="1:5" ht="14.25">
      <c r="A19" s="32"/>
      <c r="B19" s="32"/>
      <c r="C19" s="32"/>
      <c r="D19" s="32"/>
      <c r="E19" s="32"/>
    </row>
    <row r="20" spans="1:5" ht="14.25">
      <c r="A20" s="32"/>
      <c r="B20" s="32"/>
      <c r="C20" s="32"/>
      <c r="D20" s="32"/>
      <c r="E20" s="32"/>
    </row>
    <row r="21" spans="1:5" ht="14.25">
      <c r="A21" s="32"/>
      <c r="B21" s="32"/>
      <c r="C21" s="32"/>
      <c r="D21" s="32"/>
      <c r="E21" s="32"/>
    </row>
    <row r="22" spans="1:5" ht="14.25">
      <c r="A22" s="32"/>
      <c r="B22" s="32"/>
      <c r="C22" s="32"/>
      <c r="D22" s="32"/>
      <c r="E22" s="32"/>
    </row>
    <row r="23" spans="1:5" ht="14.25">
      <c r="A23" s="30" t="s">
        <v>44</v>
      </c>
      <c r="B23" s="32"/>
      <c r="C23" s="32"/>
      <c r="D23" s="32"/>
      <c r="E23" s="32"/>
    </row>
    <row r="24" spans="1:5" ht="14.25">
      <c r="A24" s="2"/>
      <c r="B24" s="2"/>
      <c r="C24" s="2"/>
      <c r="D24" s="2"/>
      <c r="E24" s="2"/>
    </row>
    <row r="25" spans="1:5" ht="12.75" customHeight="1">
      <c r="A25" s="287" t="s">
        <v>80</v>
      </c>
      <c r="B25" s="287"/>
      <c r="C25" s="287"/>
      <c r="D25" s="287"/>
      <c r="E25" s="287"/>
    </row>
    <row r="26" spans="1:5" ht="12.75" customHeight="1">
      <c r="A26" s="288" t="s">
        <v>81</v>
      </c>
      <c r="B26" s="288"/>
      <c r="C26" s="288"/>
      <c r="D26" s="288"/>
      <c r="E26" s="288"/>
    </row>
    <row r="27" spans="1:5" ht="12" customHeight="1">
      <c r="A27" s="282" t="s">
        <v>82</v>
      </c>
      <c r="B27" s="282"/>
      <c r="C27" s="282"/>
      <c r="D27" s="282"/>
      <c r="E27" s="282"/>
    </row>
    <row r="28" spans="1:5" ht="12.75" customHeight="1">
      <c r="A28" s="292" t="s">
        <v>76</v>
      </c>
      <c r="B28" s="290" t="s">
        <v>41</v>
      </c>
      <c r="C28" s="291" t="s">
        <v>42</v>
      </c>
      <c r="D28" s="291" t="s">
        <v>43</v>
      </c>
      <c r="E28" s="272" t="s">
        <v>79</v>
      </c>
    </row>
    <row r="29" spans="1:5" ht="14.25" customHeight="1">
      <c r="A29" s="292"/>
      <c r="B29" s="290"/>
      <c r="C29" s="291"/>
      <c r="D29" s="291"/>
      <c r="E29" s="272"/>
    </row>
    <row r="30" spans="1:5" ht="14.25" customHeight="1">
      <c r="A30" s="33"/>
      <c r="B30" s="34"/>
      <c r="C30" s="35"/>
      <c r="D30" s="35"/>
      <c r="E30" s="36"/>
    </row>
    <row r="31" spans="1:5" ht="14.25" customHeight="1">
      <c r="A31" s="33"/>
      <c r="B31" s="34"/>
      <c r="C31" s="35"/>
      <c r="D31" s="35"/>
      <c r="E31" s="36"/>
    </row>
    <row r="32" spans="1:5" ht="14.25" customHeight="1">
      <c r="A32" s="33"/>
      <c r="B32" s="34"/>
      <c r="C32" s="35"/>
      <c r="D32" s="35"/>
      <c r="E32" s="36"/>
    </row>
    <row r="33" spans="1:5" ht="14.25">
      <c r="A33" s="28"/>
      <c r="B33" s="29"/>
      <c r="C33" s="17"/>
      <c r="D33" s="17"/>
      <c r="E33" s="17"/>
    </row>
    <row r="34" spans="1:5" ht="14.25">
      <c r="A34" s="28"/>
      <c r="B34" s="29"/>
      <c r="C34" s="17"/>
      <c r="D34" s="17"/>
      <c r="E34" s="17"/>
    </row>
    <row r="35" spans="1:5" ht="14.25">
      <c r="A35" s="30" t="s">
        <v>44</v>
      </c>
      <c r="B35" s="29"/>
      <c r="C35" s="37"/>
      <c r="D35" s="37"/>
      <c r="E35" s="37"/>
    </row>
    <row r="37" spans="1:5" ht="14.25">
      <c r="A37" s="287" t="s">
        <v>83</v>
      </c>
      <c r="B37" s="287"/>
      <c r="C37" s="287"/>
      <c r="D37" s="287"/>
      <c r="E37" s="287"/>
    </row>
    <row r="38" spans="1:5" ht="14.25">
      <c r="A38" s="293" t="s">
        <v>54</v>
      </c>
      <c r="B38" s="293"/>
      <c r="C38" s="293"/>
      <c r="D38" s="293"/>
      <c r="E38" s="293"/>
    </row>
    <row r="39" spans="1:5" ht="14.25">
      <c r="A39" s="282" t="s">
        <v>75</v>
      </c>
      <c r="B39" s="282"/>
      <c r="C39" s="282"/>
      <c r="D39" s="282"/>
      <c r="E39" s="282"/>
    </row>
    <row r="40" spans="1:5" ht="12.75" customHeight="1">
      <c r="A40" s="292" t="s">
        <v>76</v>
      </c>
      <c r="B40" s="290" t="s">
        <v>41</v>
      </c>
      <c r="C40" s="291" t="s">
        <v>42</v>
      </c>
      <c r="D40" s="291" t="s">
        <v>43</v>
      </c>
      <c r="E40" s="272" t="s">
        <v>79</v>
      </c>
    </row>
    <row r="41" spans="1:5" ht="14.25">
      <c r="A41" s="292"/>
      <c r="B41" s="290"/>
      <c r="C41" s="291"/>
      <c r="D41" s="291"/>
      <c r="E41" s="272"/>
    </row>
    <row r="42" spans="1:5" ht="14.25">
      <c r="A42" s="8" t="s">
        <v>84</v>
      </c>
      <c r="B42" s="20">
        <v>77411935</v>
      </c>
      <c r="C42" s="39"/>
      <c r="D42" s="39"/>
      <c r="E42" s="39">
        <f aca="true" t="shared" si="0" ref="E42:E47">SUM(B42:D42)</f>
        <v>77411935</v>
      </c>
    </row>
    <row r="43" spans="1:5" ht="14.25">
      <c r="A43" s="8" t="s">
        <v>85</v>
      </c>
      <c r="B43" s="20">
        <v>298800</v>
      </c>
      <c r="C43" s="39"/>
      <c r="D43" s="39"/>
      <c r="E43" s="39">
        <f t="shared" si="0"/>
        <v>298800</v>
      </c>
    </row>
    <row r="44" spans="1:5" ht="14.25">
      <c r="A44" s="8" t="s">
        <v>86</v>
      </c>
      <c r="B44" s="20">
        <v>11300100</v>
      </c>
      <c r="C44" s="39"/>
      <c r="D44" s="39"/>
      <c r="E44" s="39">
        <f t="shared" si="0"/>
        <v>11300100</v>
      </c>
    </row>
    <row r="45" spans="1:5" ht="14.25">
      <c r="A45" s="8" t="s">
        <v>87</v>
      </c>
      <c r="B45" s="20">
        <v>1080000</v>
      </c>
      <c r="C45" s="39"/>
      <c r="D45" s="39"/>
      <c r="E45" s="39">
        <f t="shared" si="0"/>
        <v>1080000</v>
      </c>
    </row>
    <row r="46" spans="1:5" ht="14.25">
      <c r="A46" s="8" t="s">
        <v>88</v>
      </c>
      <c r="B46" s="20">
        <v>15600000</v>
      </c>
      <c r="C46" s="39"/>
      <c r="D46" s="39"/>
      <c r="E46" s="39">
        <f t="shared" si="0"/>
        <v>15600000</v>
      </c>
    </row>
    <row r="47" spans="1:5" ht="14.25">
      <c r="A47" s="8" t="s">
        <v>89</v>
      </c>
      <c r="B47" s="20">
        <v>3000000</v>
      </c>
      <c r="C47" s="39"/>
      <c r="D47" s="39"/>
      <c r="E47" s="39">
        <f t="shared" si="0"/>
        <v>3000000</v>
      </c>
    </row>
    <row r="48" spans="1:5" ht="14.25">
      <c r="A48" s="30" t="s">
        <v>44</v>
      </c>
      <c r="B48" s="40">
        <f>SUM(B42:B47)</f>
        <v>108690835</v>
      </c>
      <c r="C48" s="14"/>
      <c r="D48" s="40"/>
      <c r="E48" s="40">
        <f>SUM(E42:E47)</f>
        <v>108690835</v>
      </c>
    </row>
  </sheetData>
  <sheetProtection/>
  <mergeCells count="25">
    <mergeCell ref="A37:E37"/>
    <mergeCell ref="A38:E38"/>
    <mergeCell ref="A39:E39"/>
    <mergeCell ref="A40:A41"/>
    <mergeCell ref="B40:B41"/>
    <mergeCell ref="C40:C41"/>
    <mergeCell ref="D40:D41"/>
    <mergeCell ref="E40:E41"/>
    <mergeCell ref="A25:E25"/>
    <mergeCell ref="A26:E26"/>
    <mergeCell ref="A27:E27"/>
    <mergeCell ref="A28:A29"/>
    <mergeCell ref="B28:B29"/>
    <mergeCell ref="C28:C29"/>
    <mergeCell ref="D28:D29"/>
    <mergeCell ref="E28:E29"/>
    <mergeCell ref="A4:B4"/>
    <mergeCell ref="A5:B5"/>
    <mergeCell ref="A13:E13"/>
    <mergeCell ref="A14:E14"/>
    <mergeCell ref="A16:A17"/>
    <mergeCell ref="B16:B17"/>
    <mergeCell ref="C16:C17"/>
    <mergeCell ref="D16:D17"/>
    <mergeCell ref="E16:E17"/>
  </mergeCells>
  <printOptions/>
  <pageMargins left="0.6098425196850391" right="0.35000000000000003" top="0.65511811023622" bottom="0.5952755905511811" header="0.35984251968503905" footer="0.30000000000000004"/>
  <pageSetup fitToHeight="0" fitToWidth="0" orientation="portrait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7" style="0" customWidth="1"/>
    <col min="2" max="2" width="11.5" style="0" customWidth="1"/>
    <col min="3" max="3" width="10.69921875" style="0" customWidth="1"/>
    <col min="4" max="4" width="11.5" style="0" customWidth="1"/>
    <col min="5" max="5" width="12.5" style="0" customWidth="1"/>
    <col min="6" max="6" width="12.69921875" style="0" customWidth="1"/>
    <col min="7" max="7" width="10.69921875" style="0" customWidth="1"/>
    <col min="8" max="8" width="11.59765625" style="0" customWidth="1"/>
  </cols>
  <sheetData>
    <row r="1" spans="1:8" ht="14.25">
      <c r="A1" s="287" t="s">
        <v>288</v>
      </c>
      <c r="B1" s="287"/>
      <c r="C1" s="287"/>
      <c r="D1" s="287"/>
      <c r="E1" s="287"/>
      <c r="F1" s="287"/>
      <c r="G1" s="287"/>
      <c r="H1" s="287"/>
    </row>
    <row r="2" spans="1:8" ht="14.25">
      <c r="A2" s="281" t="s">
        <v>262</v>
      </c>
      <c r="B2" s="281"/>
      <c r="C2" s="281"/>
      <c r="D2" s="281"/>
      <c r="E2" s="281"/>
      <c r="F2" s="281"/>
      <c r="G2" s="281"/>
      <c r="H2" s="281"/>
    </row>
    <row r="3" spans="1:8" ht="14.25">
      <c r="A3" s="281" t="s">
        <v>181</v>
      </c>
      <c r="B3" s="281"/>
      <c r="C3" s="281"/>
      <c r="D3" s="281"/>
      <c r="E3" s="281"/>
      <c r="F3" s="281"/>
      <c r="G3" s="281"/>
      <c r="H3" s="281"/>
    </row>
    <row r="4" spans="1:8" ht="14.25">
      <c r="A4" s="280" t="s">
        <v>39</v>
      </c>
      <c r="B4" s="280"/>
      <c r="C4" s="280"/>
      <c r="D4" s="280"/>
      <c r="E4" s="280"/>
      <c r="F4" s="280"/>
      <c r="G4" s="280"/>
      <c r="H4" s="280"/>
    </row>
    <row r="5" spans="1:8" ht="14.25">
      <c r="A5" s="272" t="s">
        <v>253</v>
      </c>
      <c r="B5" s="291" t="s">
        <v>181</v>
      </c>
      <c r="C5" s="291"/>
      <c r="D5" s="291"/>
      <c r="E5" s="291"/>
      <c r="F5" s="291"/>
      <c r="G5" s="291"/>
      <c r="H5" s="291"/>
    </row>
    <row r="6" spans="1:8" ht="33.75">
      <c r="A6" s="272"/>
      <c r="B6" s="98" t="s">
        <v>197</v>
      </c>
      <c r="C6" s="98" t="s">
        <v>289</v>
      </c>
      <c r="D6" s="98" t="s">
        <v>290</v>
      </c>
      <c r="E6" s="98" t="s">
        <v>291</v>
      </c>
      <c r="F6" s="98" t="s">
        <v>292</v>
      </c>
      <c r="G6" s="98" t="s">
        <v>120</v>
      </c>
      <c r="H6" s="90" t="s">
        <v>44</v>
      </c>
    </row>
    <row r="7" spans="1:8" ht="14.25">
      <c r="A7" s="44" t="s">
        <v>8</v>
      </c>
      <c r="B7" s="45">
        <v>0</v>
      </c>
      <c r="C7" s="45"/>
      <c r="D7" s="45">
        <v>10162490</v>
      </c>
      <c r="E7" s="7">
        <v>6678000</v>
      </c>
      <c r="F7" s="45">
        <v>4884310</v>
      </c>
      <c r="G7" s="20">
        <v>0</v>
      </c>
      <c r="H7" s="49">
        <f aca="true" t="shared" si="0" ref="H7:H19">SUM(B7:G7)</f>
        <v>21724800</v>
      </c>
    </row>
    <row r="8" spans="1:8" ht="14.25">
      <c r="A8" s="142" t="s">
        <v>254</v>
      </c>
      <c r="B8" s="45">
        <v>0</v>
      </c>
      <c r="C8" s="45"/>
      <c r="D8" s="45">
        <v>1858753</v>
      </c>
      <c r="E8" s="7">
        <v>1162350</v>
      </c>
      <c r="F8" s="45">
        <v>854754</v>
      </c>
      <c r="G8" s="20">
        <v>0</v>
      </c>
      <c r="H8" s="49">
        <f t="shared" si="0"/>
        <v>3875857</v>
      </c>
    </row>
    <row r="9" spans="1:8" ht="14.25">
      <c r="A9" s="44" t="s">
        <v>12</v>
      </c>
      <c r="B9" s="45">
        <v>1524000</v>
      </c>
      <c r="C9" s="45">
        <v>400000</v>
      </c>
      <c r="D9" s="45">
        <v>1162500</v>
      </c>
      <c r="E9" s="7">
        <v>4725175</v>
      </c>
      <c r="F9" s="45">
        <v>7239000</v>
      </c>
      <c r="G9" s="20">
        <v>0</v>
      </c>
      <c r="H9" s="49">
        <f t="shared" si="0"/>
        <v>15050675</v>
      </c>
    </row>
    <row r="10" spans="1:8" ht="14.25">
      <c r="A10" s="48" t="s">
        <v>14</v>
      </c>
      <c r="B10" s="45"/>
      <c r="C10" s="45"/>
      <c r="D10" s="45"/>
      <c r="E10" s="7"/>
      <c r="F10" s="45"/>
      <c r="G10" s="7"/>
      <c r="H10" s="49">
        <f t="shared" si="0"/>
        <v>0</v>
      </c>
    </row>
    <row r="11" spans="1:8" ht="14.25">
      <c r="A11" s="44" t="s">
        <v>255</v>
      </c>
      <c r="B11" s="45"/>
      <c r="C11" s="45"/>
      <c r="D11" s="45"/>
      <c r="E11" s="7"/>
      <c r="F11" s="45"/>
      <c r="G11" s="7"/>
      <c r="H11" s="49">
        <f t="shared" si="0"/>
        <v>0</v>
      </c>
    </row>
    <row r="12" spans="1:8" ht="14.25">
      <c r="A12" s="144" t="s">
        <v>256</v>
      </c>
      <c r="B12" s="45"/>
      <c r="C12" s="45"/>
      <c r="D12" s="45"/>
      <c r="E12" s="20"/>
      <c r="F12" s="45"/>
      <c r="G12" s="7"/>
      <c r="H12" s="49">
        <f t="shared" si="0"/>
        <v>0</v>
      </c>
    </row>
    <row r="13" spans="1:8" ht="14.25">
      <c r="A13" s="48" t="s">
        <v>257</v>
      </c>
      <c r="B13" s="136"/>
      <c r="C13" s="136"/>
      <c r="D13" s="45"/>
      <c r="E13" s="7"/>
      <c r="F13" s="45"/>
      <c r="G13" s="149"/>
      <c r="H13" s="49">
        <f t="shared" si="0"/>
        <v>0</v>
      </c>
    </row>
    <row r="14" spans="1:8" ht="14.25">
      <c r="A14" s="145" t="s">
        <v>266</v>
      </c>
      <c r="B14" s="138">
        <f aca="true" t="shared" si="1" ref="B14:G14">SUM(B7:B11)</f>
        <v>1524000</v>
      </c>
      <c r="C14" s="138">
        <f t="shared" si="1"/>
        <v>400000</v>
      </c>
      <c r="D14" s="138">
        <f t="shared" si="1"/>
        <v>13183743</v>
      </c>
      <c r="E14" s="150">
        <f t="shared" si="1"/>
        <v>12565525</v>
      </c>
      <c r="F14" s="138">
        <f t="shared" si="1"/>
        <v>12978064</v>
      </c>
      <c r="G14" s="150">
        <f t="shared" si="1"/>
        <v>0</v>
      </c>
      <c r="H14" s="49">
        <f t="shared" si="0"/>
        <v>40651332</v>
      </c>
    </row>
    <row r="15" spans="1:8" ht="14.25">
      <c r="A15" s="145"/>
      <c r="B15" s="139"/>
      <c r="C15" s="139"/>
      <c r="D15" s="45"/>
      <c r="E15" s="7"/>
      <c r="F15" s="45"/>
      <c r="G15" s="151"/>
      <c r="H15" s="49">
        <f t="shared" si="0"/>
        <v>0</v>
      </c>
    </row>
    <row r="16" spans="1:8" ht="14.25">
      <c r="A16" s="48" t="s">
        <v>22</v>
      </c>
      <c r="B16" s="45"/>
      <c r="C16" s="139"/>
      <c r="D16" s="45"/>
      <c r="E16" s="7"/>
      <c r="F16" s="45">
        <v>1270000</v>
      </c>
      <c r="G16" s="7">
        <v>0</v>
      </c>
      <c r="H16" s="49">
        <f t="shared" si="0"/>
        <v>1270000</v>
      </c>
    </row>
    <row r="17" spans="1:8" ht="14.25">
      <c r="A17" s="48" t="s">
        <v>24</v>
      </c>
      <c r="B17" s="45"/>
      <c r="C17" s="139"/>
      <c r="D17" s="45"/>
      <c r="E17" s="20"/>
      <c r="F17" s="45"/>
      <c r="G17" s="7"/>
      <c r="H17" s="49">
        <f t="shared" si="0"/>
        <v>0</v>
      </c>
    </row>
    <row r="18" spans="1:8" ht="14.25">
      <c r="A18" s="146" t="s">
        <v>259</v>
      </c>
      <c r="B18" s="141"/>
      <c r="C18" s="139"/>
      <c r="D18" s="45"/>
      <c r="E18" s="20"/>
      <c r="F18" s="45"/>
      <c r="G18" s="153"/>
      <c r="H18" s="49">
        <f t="shared" si="0"/>
        <v>0</v>
      </c>
    </row>
    <row r="19" spans="1:8" ht="14.25">
      <c r="A19" s="145" t="s">
        <v>267</v>
      </c>
      <c r="B19" s="49">
        <f aca="true" t="shared" si="2" ref="B19:G19">SUM(B16:B18)</f>
        <v>0</v>
      </c>
      <c r="C19" s="49">
        <f t="shared" si="2"/>
        <v>0</v>
      </c>
      <c r="D19" s="49">
        <f t="shared" si="2"/>
        <v>0</v>
      </c>
      <c r="E19" s="14">
        <f t="shared" si="2"/>
        <v>0</v>
      </c>
      <c r="F19" s="49">
        <f t="shared" si="2"/>
        <v>1270000</v>
      </c>
      <c r="G19" s="14">
        <f t="shared" si="2"/>
        <v>0</v>
      </c>
      <c r="H19" s="49">
        <f t="shared" si="0"/>
        <v>1270000</v>
      </c>
    </row>
    <row r="21" spans="1:8" ht="12.75" customHeight="1">
      <c r="A21" s="287" t="s">
        <v>284</v>
      </c>
      <c r="B21" s="287"/>
      <c r="C21" s="287"/>
      <c r="D21" s="287"/>
      <c r="E21" s="287"/>
      <c r="F21" s="287"/>
      <c r="G21" s="287"/>
      <c r="H21" s="287"/>
    </row>
    <row r="22" spans="1:8" ht="14.25">
      <c r="A22" s="281" t="s">
        <v>262</v>
      </c>
      <c r="B22" s="281"/>
      <c r="C22" s="281"/>
      <c r="D22" s="281"/>
      <c r="E22" s="281"/>
      <c r="F22" s="281"/>
      <c r="G22" s="281"/>
      <c r="H22" s="281"/>
    </row>
    <row r="23" spans="1:8" ht="14.25">
      <c r="A23" s="281" t="s">
        <v>205</v>
      </c>
      <c r="B23" s="281"/>
      <c r="C23" s="281"/>
      <c r="D23" s="281"/>
      <c r="E23" s="281"/>
      <c r="F23" s="281"/>
      <c r="G23" s="281"/>
      <c r="H23" s="281"/>
    </row>
    <row r="24" spans="1:8" ht="14.25">
      <c r="A24" s="280" t="s">
        <v>39</v>
      </c>
      <c r="B24" s="280"/>
      <c r="C24" s="280"/>
      <c r="D24" s="280"/>
      <c r="E24" s="280"/>
      <c r="F24" s="280"/>
      <c r="G24" s="280"/>
      <c r="H24" s="280"/>
    </row>
    <row r="25" spans="1:8" ht="12.75" customHeight="1">
      <c r="A25" s="272" t="s">
        <v>253</v>
      </c>
      <c r="B25" s="291" t="s">
        <v>205</v>
      </c>
      <c r="C25" s="291"/>
      <c r="D25" s="291"/>
      <c r="E25" s="291"/>
      <c r="F25" s="291"/>
      <c r="G25" s="291"/>
      <c r="H25" s="291"/>
    </row>
    <row r="26" spans="1:8" ht="14.25">
      <c r="A26" s="272"/>
      <c r="B26" s="105"/>
      <c r="C26" s="105"/>
      <c r="D26" s="105"/>
      <c r="E26" s="105"/>
      <c r="F26" s="105"/>
      <c r="G26" s="105"/>
      <c r="H26" s="90" t="s">
        <v>44</v>
      </c>
    </row>
    <row r="27" spans="1:8" ht="14.25">
      <c r="A27" s="44" t="s">
        <v>8</v>
      </c>
      <c r="B27" s="154"/>
      <c r="C27" s="154"/>
      <c r="D27" s="48"/>
      <c r="E27" s="48"/>
      <c r="F27" s="48"/>
      <c r="G27" s="48"/>
      <c r="H27" s="48"/>
    </row>
    <row r="28" spans="1:8" ht="14.25">
      <c r="A28" s="142" t="s">
        <v>254</v>
      </c>
      <c r="B28" s="154"/>
      <c r="C28" s="154"/>
      <c r="D28" s="48"/>
      <c r="E28" s="48"/>
      <c r="F28" s="48"/>
      <c r="G28" s="48"/>
      <c r="H28" s="48"/>
    </row>
    <row r="29" spans="1:8" ht="14.25">
      <c r="A29" s="44" t="s">
        <v>12</v>
      </c>
      <c r="B29" s="154"/>
      <c r="C29" s="154"/>
      <c r="D29" s="48"/>
      <c r="E29" s="48"/>
      <c r="F29" s="48"/>
      <c r="G29" s="48"/>
      <c r="H29" s="48"/>
    </row>
    <row r="30" spans="1:8" ht="14.25">
      <c r="A30" s="48" t="s">
        <v>14</v>
      </c>
      <c r="B30" s="48"/>
      <c r="C30" s="48"/>
      <c r="D30" s="48"/>
      <c r="E30" s="48"/>
      <c r="F30" s="48"/>
      <c r="G30" s="48"/>
      <c r="H30" s="48"/>
    </row>
    <row r="31" spans="1:8" ht="14.25">
      <c r="A31" s="44" t="s">
        <v>255</v>
      </c>
      <c r="B31" s="48"/>
      <c r="C31" s="48"/>
      <c r="D31" s="48"/>
      <c r="E31" s="48"/>
      <c r="F31" s="48"/>
      <c r="G31" s="48"/>
      <c r="H31" s="48"/>
    </row>
    <row r="32" spans="1:8" ht="14.25">
      <c r="A32" s="144" t="s">
        <v>256</v>
      </c>
      <c r="B32" s="48"/>
      <c r="C32" s="48"/>
      <c r="D32" s="154"/>
      <c r="E32" s="154"/>
      <c r="F32" s="154"/>
      <c r="G32" s="154"/>
      <c r="H32" s="48"/>
    </row>
    <row r="33" spans="1:8" ht="14.25">
      <c r="A33" s="37" t="s">
        <v>257</v>
      </c>
      <c r="B33" s="155"/>
      <c r="C33" s="155"/>
      <c r="D33" s="48"/>
      <c r="E33" s="48"/>
      <c r="F33" s="48"/>
      <c r="G33" s="48"/>
      <c r="H33" s="48"/>
    </row>
    <row r="34" spans="1:8" ht="14.25">
      <c r="A34" s="145" t="s">
        <v>266</v>
      </c>
      <c r="B34" s="37"/>
      <c r="C34" s="37"/>
      <c r="D34" s="56"/>
      <c r="E34" s="56"/>
      <c r="F34" s="56"/>
      <c r="G34" s="56"/>
      <c r="H34" s="56"/>
    </row>
    <row r="35" spans="1:8" ht="14.25">
      <c r="A35" s="145"/>
      <c r="B35" s="37"/>
      <c r="C35" s="37"/>
      <c r="D35" s="56"/>
      <c r="E35" s="56"/>
      <c r="F35" s="56"/>
      <c r="G35" s="56"/>
      <c r="H35" s="56"/>
    </row>
    <row r="36" spans="1:8" ht="14.25">
      <c r="A36" s="48" t="s">
        <v>22</v>
      </c>
      <c r="B36" s="48"/>
      <c r="C36" s="157"/>
      <c r="D36" s="48"/>
      <c r="E36" s="48"/>
      <c r="F36" s="48"/>
      <c r="G36" s="48"/>
      <c r="H36" s="48"/>
    </row>
    <row r="37" spans="1:8" ht="14.25">
      <c r="A37" s="48" t="s">
        <v>24</v>
      </c>
      <c r="B37" s="48"/>
      <c r="C37" s="158"/>
      <c r="D37" s="154"/>
      <c r="E37" s="154"/>
      <c r="F37" s="154"/>
      <c r="G37" s="154"/>
      <c r="H37" s="48"/>
    </row>
    <row r="38" spans="1:8" ht="14.25">
      <c r="A38" s="146" t="s">
        <v>259</v>
      </c>
      <c r="B38" s="146"/>
      <c r="C38" s="158"/>
      <c r="D38" s="154"/>
      <c r="E38" s="154"/>
      <c r="F38" s="154"/>
      <c r="G38" s="154"/>
      <c r="H38" s="48"/>
    </row>
    <row r="39" spans="1:8" ht="14.25">
      <c r="A39" s="145" t="s">
        <v>267</v>
      </c>
      <c r="B39" s="56"/>
      <c r="C39" s="56"/>
      <c r="D39" s="48"/>
      <c r="E39" s="48"/>
      <c r="F39" s="48"/>
      <c r="G39" s="48"/>
      <c r="H39" s="48"/>
    </row>
  </sheetData>
  <sheetProtection/>
  <mergeCells count="12">
    <mergeCell ref="A21:H21"/>
    <mergeCell ref="A22:H22"/>
    <mergeCell ref="A23:H23"/>
    <mergeCell ref="A24:H24"/>
    <mergeCell ref="A25:A26"/>
    <mergeCell ref="B25:H25"/>
    <mergeCell ref="A1:H1"/>
    <mergeCell ref="A2:H2"/>
    <mergeCell ref="A3:H3"/>
    <mergeCell ref="A4:H4"/>
    <mergeCell ref="A5:A6"/>
    <mergeCell ref="B5:H5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8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6.19921875" style="0" customWidth="1"/>
    <col min="2" max="2" width="12.19921875" style="0" bestFit="1" customWidth="1"/>
    <col min="3" max="5" width="11.5" style="0" customWidth="1"/>
    <col min="6" max="6" width="10.69921875" style="0" customWidth="1"/>
    <col min="7" max="7" width="11.3984375" style="0" customWidth="1"/>
    <col min="8" max="8" width="12.19921875" style="0" bestFit="1" customWidth="1"/>
  </cols>
  <sheetData>
    <row r="1" spans="1:8" ht="14.25">
      <c r="A1" s="287" t="s">
        <v>293</v>
      </c>
      <c r="B1" s="287"/>
      <c r="C1" s="287"/>
      <c r="D1" s="287"/>
      <c r="E1" s="287"/>
      <c r="F1" s="287"/>
      <c r="G1" s="287"/>
      <c r="H1" s="287"/>
    </row>
    <row r="2" spans="1:8" ht="14.25">
      <c r="A2" s="281" t="s">
        <v>262</v>
      </c>
      <c r="B2" s="281"/>
      <c r="C2" s="281"/>
      <c r="D2" s="281"/>
      <c r="E2" s="281"/>
      <c r="F2" s="281"/>
      <c r="G2" s="281"/>
      <c r="H2" s="281"/>
    </row>
    <row r="3" spans="1:8" ht="14.25">
      <c r="A3" s="281" t="s">
        <v>181</v>
      </c>
      <c r="B3" s="281"/>
      <c r="C3" s="281"/>
      <c r="D3" s="281"/>
      <c r="E3" s="281"/>
      <c r="F3" s="281"/>
      <c r="G3" s="281"/>
      <c r="H3" s="281"/>
    </row>
    <row r="4" spans="1:8" ht="14.25">
      <c r="A4" s="280" t="s">
        <v>39</v>
      </c>
      <c r="B4" s="280"/>
      <c r="C4" s="280"/>
      <c r="D4" s="280"/>
      <c r="E4" s="280"/>
      <c r="F4" s="280"/>
      <c r="G4" s="280"/>
      <c r="H4" s="280"/>
    </row>
    <row r="5" spans="1:8" ht="14.25">
      <c r="A5" s="272" t="s">
        <v>253</v>
      </c>
      <c r="B5" s="291" t="s">
        <v>181</v>
      </c>
      <c r="C5" s="291"/>
      <c r="D5" s="291"/>
      <c r="E5" s="291"/>
      <c r="F5" s="291"/>
      <c r="G5" s="291"/>
      <c r="H5" s="291"/>
    </row>
    <row r="6" spans="1:8" ht="14.25">
      <c r="A6" s="272"/>
      <c r="B6" s="98" t="s">
        <v>294</v>
      </c>
      <c r="C6" s="98" t="s">
        <v>295</v>
      </c>
      <c r="D6" s="98" t="s">
        <v>296</v>
      </c>
      <c r="E6" s="98" t="s">
        <v>297</v>
      </c>
      <c r="F6" s="98" t="s">
        <v>298</v>
      </c>
      <c r="G6" s="98" t="s">
        <v>120</v>
      </c>
      <c r="H6" s="90" t="s">
        <v>44</v>
      </c>
    </row>
    <row r="7" spans="1:8" ht="14.25">
      <c r="A7" s="8" t="s">
        <v>8</v>
      </c>
      <c r="B7" s="45">
        <v>92090427</v>
      </c>
      <c r="C7" s="45"/>
      <c r="D7" s="45">
        <v>14328286</v>
      </c>
      <c r="E7" s="45">
        <v>39493012</v>
      </c>
      <c r="F7" s="45">
        <v>21724800</v>
      </c>
      <c r="G7" s="45">
        <v>0</v>
      </c>
      <c r="H7" s="49">
        <f aca="true" t="shared" si="0" ref="H7:H19">SUM(B7:G7)</f>
        <v>167636525</v>
      </c>
    </row>
    <row r="8" spans="1:8" ht="14.25">
      <c r="A8" s="132" t="s">
        <v>254</v>
      </c>
      <c r="B8" s="45">
        <v>10397494</v>
      </c>
      <c r="C8" s="45"/>
      <c r="D8" s="45">
        <v>2453582</v>
      </c>
      <c r="E8" s="45">
        <v>7909992</v>
      </c>
      <c r="F8" s="45">
        <v>3875857</v>
      </c>
      <c r="G8" s="45">
        <v>0</v>
      </c>
      <c r="H8" s="49">
        <f t="shared" si="0"/>
        <v>24636925</v>
      </c>
    </row>
    <row r="9" spans="1:8" ht="14.25">
      <c r="A9" s="8" t="s">
        <v>12</v>
      </c>
      <c r="B9" s="45">
        <v>2247900</v>
      </c>
      <c r="C9" s="45">
        <v>16444537</v>
      </c>
      <c r="D9" s="45">
        <v>51746299</v>
      </c>
      <c r="E9" s="45">
        <v>26846092</v>
      </c>
      <c r="F9" s="45">
        <v>15050675</v>
      </c>
      <c r="G9" s="45">
        <v>0</v>
      </c>
      <c r="H9" s="49">
        <f t="shared" si="0"/>
        <v>112335503</v>
      </c>
    </row>
    <row r="10" spans="1:8" ht="14.25">
      <c r="A10" s="133" t="s">
        <v>14</v>
      </c>
      <c r="B10" s="45"/>
      <c r="C10" s="45"/>
      <c r="D10" s="45"/>
      <c r="E10" s="45"/>
      <c r="F10" s="45"/>
      <c r="G10" s="45"/>
      <c r="H10" s="49">
        <f t="shared" si="0"/>
        <v>0</v>
      </c>
    </row>
    <row r="11" spans="1:8" ht="14.25">
      <c r="A11" s="8" t="s">
        <v>255</v>
      </c>
      <c r="B11" s="45">
        <v>1486907</v>
      </c>
      <c r="C11" s="45">
        <v>0</v>
      </c>
      <c r="D11" s="45">
        <v>275985043</v>
      </c>
      <c r="E11" s="45"/>
      <c r="F11" s="45"/>
      <c r="G11" s="45">
        <v>0</v>
      </c>
      <c r="H11" s="49">
        <f t="shared" si="0"/>
        <v>277471950</v>
      </c>
    </row>
    <row r="12" spans="1:8" ht="14.25">
      <c r="A12" s="134" t="s">
        <v>256</v>
      </c>
      <c r="B12" s="45"/>
      <c r="C12" s="45">
        <v>0</v>
      </c>
      <c r="D12" s="45">
        <v>269942083</v>
      </c>
      <c r="E12" s="45"/>
      <c r="F12" s="45"/>
      <c r="G12" s="45"/>
      <c r="H12" s="49">
        <f t="shared" si="0"/>
        <v>269942083</v>
      </c>
    </row>
    <row r="13" spans="1:8" ht="14.25">
      <c r="A13" s="135" t="s">
        <v>257</v>
      </c>
      <c r="B13" s="136"/>
      <c r="C13" s="136"/>
      <c r="D13" s="45"/>
      <c r="E13" s="45"/>
      <c r="F13" s="45"/>
      <c r="G13" s="45"/>
      <c r="H13" s="49">
        <f t="shared" si="0"/>
        <v>0</v>
      </c>
    </row>
    <row r="14" spans="1:8" ht="14.25">
      <c r="A14" s="137" t="s">
        <v>266</v>
      </c>
      <c r="B14" s="138">
        <f aca="true" t="shared" si="1" ref="B14:G14">SUM(B7:B11)</f>
        <v>106222728</v>
      </c>
      <c r="C14" s="138">
        <f t="shared" si="1"/>
        <v>16444537</v>
      </c>
      <c r="D14" s="138">
        <f t="shared" si="1"/>
        <v>344513210</v>
      </c>
      <c r="E14" s="138">
        <f t="shared" si="1"/>
        <v>74249096</v>
      </c>
      <c r="F14" s="138">
        <f t="shared" si="1"/>
        <v>40651332</v>
      </c>
      <c r="G14" s="138">
        <f t="shared" si="1"/>
        <v>0</v>
      </c>
      <c r="H14" s="49">
        <f t="shared" si="0"/>
        <v>582080903</v>
      </c>
    </row>
    <row r="15" spans="1:8" ht="14.25">
      <c r="A15" s="137"/>
      <c r="B15" s="139"/>
      <c r="C15" s="139"/>
      <c r="D15" s="45"/>
      <c r="E15" s="45"/>
      <c r="F15" s="45"/>
      <c r="G15" s="45"/>
      <c r="H15" s="49">
        <f t="shared" si="0"/>
        <v>0</v>
      </c>
    </row>
    <row r="16" spans="1:8" ht="14.25">
      <c r="A16" s="135" t="s">
        <v>22</v>
      </c>
      <c r="B16" s="45">
        <v>109149961</v>
      </c>
      <c r="C16" s="139">
        <v>4209030</v>
      </c>
      <c r="D16" s="45">
        <v>77748701</v>
      </c>
      <c r="E16" s="45">
        <v>944500</v>
      </c>
      <c r="F16" s="45">
        <v>1270000</v>
      </c>
      <c r="G16" s="45"/>
      <c r="H16" s="49">
        <f t="shared" si="0"/>
        <v>193322192</v>
      </c>
    </row>
    <row r="17" spans="1:8" ht="14.25">
      <c r="A17" s="135" t="s">
        <v>24</v>
      </c>
      <c r="B17" s="45"/>
      <c r="C17" s="139">
        <v>7500000</v>
      </c>
      <c r="D17" s="45">
        <v>0</v>
      </c>
      <c r="E17" s="45"/>
      <c r="F17" s="45"/>
      <c r="G17" s="45"/>
      <c r="H17" s="49">
        <f t="shared" si="0"/>
        <v>7500000</v>
      </c>
    </row>
    <row r="18" spans="1:8" ht="14.25">
      <c r="A18" s="140" t="s">
        <v>259</v>
      </c>
      <c r="B18" s="141"/>
      <c r="C18" s="139"/>
      <c r="D18" s="45"/>
      <c r="E18" s="45"/>
      <c r="F18" s="45"/>
      <c r="G18" s="45"/>
      <c r="H18" s="49">
        <f t="shared" si="0"/>
        <v>0</v>
      </c>
    </row>
    <row r="19" spans="1:8" ht="14.25">
      <c r="A19" s="137" t="s">
        <v>267</v>
      </c>
      <c r="B19" s="49">
        <f aca="true" t="shared" si="2" ref="B19:G19">SUM(B16:B18)</f>
        <v>109149961</v>
      </c>
      <c r="C19" s="49">
        <f t="shared" si="2"/>
        <v>11709030</v>
      </c>
      <c r="D19" s="49">
        <f t="shared" si="2"/>
        <v>77748701</v>
      </c>
      <c r="E19" s="49">
        <f t="shared" si="2"/>
        <v>944500</v>
      </c>
      <c r="F19" s="49">
        <f t="shared" si="2"/>
        <v>1270000</v>
      </c>
      <c r="G19" s="49">
        <f t="shared" si="2"/>
        <v>0</v>
      </c>
      <c r="H19" s="49">
        <f t="shared" si="0"/>
        <v>200822192</v>
      </c>
    </row>
    <row r="21" spans="1:8" ht="12.75" customHeight="1">
      <c r="A21" s="287" t="s">
        <v>284</v>
      </c>
      <c r="B21" s="287"/>
      <c r="C21" s="287"/>
      <c r="D21" s="287"/>
      <c r="E21" s="287"/>
      <c r="F21" s="287"/>
      <c r="G21" s="287"/>
      <c r="H21" s="287"/>
    </row>
    <row r="22" spans="1:8" ht="14.25">
      <c r="A22" s="281" t="s">
        <v>262</v>
      </c>
      <c r="B22" s="281"/>
      <c r="C22" s="281"/>
      <c r="D22" s="281"/>
      <c r="E22" s="281"/>
      <c r="F22" s="281"/>
      <c r="G22" s="281"/>
      <c r="H22" s="281"/>
    </row>
    <row r="23" spans="1:8" ht="14.25">
      <c r="A23" s="281" t="s">
        <v>205</v>
      </c>
      <c r="B23" s="281"/>
      <c r="C23" s="281"/>
      <c r="D23" s="281"/>
      <c r="E23" s="281"/>
      <c r="F23" s="281"/>
      <c r="G23" s="281"/>
      <c r="H23" s="281"/>
    </row>
    <row r="24" spans="1:8" ht="14.25">
      <c r="A24" s="280" t="s">
        <v>39</v>
      </c>
      <c r="B24" s="280"/>
      <c r="C24" s="280"/>
      <c r="D24" s="280"/>
      <c r="E24" s="280"/>
      <c r="F24" s="280"/>
      <c r="G24" s="280"/>
      <c r="H24" s="280"/>
    </row>
    <row r="25" spans="1:8" ht="12.75" customHeight="1">
      <c r="A25" s="272" t="s">
        <v>253</v>
      </c>
      <c r="B25" s="291" t="s">
        <v>205</v>
      </c>
      <c r="C25" s="291"/>
      <c r="D25" s="291"/>
      <c r="E25" s="291"/>
      <c r="F25" s="291"/>
      <c r="G25" s="291"/>
      <c r="H25" s="291"/>
    </row>
    <row r="26" spans="1:8" ht="14.25">
      <c r="A26" s="272"/>
      <c r="B26" s="98" t="s">
        <v>299</v>
      </c>
      <c r="C26" s="98" t="s">
        <v>120</v>
      </c>
      <c r="D26" s="105"/>
      <c r="E26" s="105"/>
      <c r="F26" s="105"/>
      <c r="G26" s="105"/>
      <c r="H26" s="90" t="s">
        <v>44</v>
      </c>
    </row>
    <row r="27" spans="1:8" ht="14.25">
      <c r="A27" s="8" t="s">
        <v>8</v>
      </c>
      <c r="B27" s="159">
        <v>11130695</v>
      </c>
      <c r="C27" s="159"/>
      <c r="D27" s="159"/>
      <c r="E27" s="159"/>
      <c r="F27" s="159"/>
      <c r="G27" s="159"/>
      <c r="H27" s="160">
        <f aca="true" t="shared" si="3" ref="H27:H33">SUM(B27:G27)</f>
        <v>11130695</v>
      </c>
    </row>
    <row r="28" spans="1:8" ht="14.25">
      <c r="A28" s="132" t="s">
        <v>254</v>
      </c>
      <c r="B28" s="159">
        <v>1957271</v>
      </c>
      <c r="C28" s="159"/>
      <c r="D28" s="159"/>
      <c r="E28" s="159"/>
      <c r="F28" s="159"/>
      <c r="G28" s="159"/>
      <c r="H28" s="160">
        <f t="shared" si="3"/>
        <v>1957271</v>
      </c>
    </row>
    <row r="29" spans="1:8" ht="14.25">
      <c r="A29" s="8" t="s">
        <v>12</v>
      </c>
      <c r="B29" s="159">
        <v>8449280</v>
      </c>
      <c r="C29" s="159"/>
      <c r="D29" s="159"/>
      <c r="E29" s="159"/>
      <c r="F29" s="159"/>
      <c r="G29" s="159"/>
      <c r="H29" s="160">
        <f t="shared" si="3"/>
        <v>8449280</v>
      </c>
    </row>
    <row r="30" spans="1:8" ht="14.25">
      <c r="A30" s="133" t="s">
        <v>14</v>
      </c>
      <c r="B30" s="159">
        <v>16600000</v>
      </c>
      <c r="C30" s="159">
        <v>0</v>
      </c>
      <c r="D30" s="159"/>
      <c r="E30" s="159"/>
      <c r="F30" s="159"/>
      <c r="G30" s="159"/>
      <c r="H30" s="160">
        <f t="shared" si="3"/>
        <v>16600000</v>
      </c>
    </row>
    <row r="31" spans="1:8" ht="14.25">
      <c r="A31" s="8" t="s">
        <v>255</v>
      </c>
      <c r="B31" s="159">
        <v>146978000</v>
      </c>
      <c r="C31" s="159">
        <v>0</v>
      </c>
      <c r="D31" s="159"/>
      <c r="E31" s="159"/>
      <c r="F31" s="159"/>
      <c r="G31" s="159"/>
      <c r="H31" s="160">
        <f t="shared" si="3"/>
        <v>146978000</v>
      </c>
    </row>
    <row r="32" spans="1:8" ht="14.25">
      <c r="A32" s="134" t="s">
        <v>256</v>
      </c>
      <c r="B32" s="159"/>
      <c r="C32" s="159"/>
      <c r="D32" s="159"/>
      <c r="E32" s="159"/>
      <c r="F32" s="159"/>
      <c r="G32" s="159"/>
      <c r="H32" s="160">
        <f t="shared" si="3"/>
        <v>0</v>
      </c>
    </row>
    <row r="33" spans="1:8" ht="14.25">
      <c r="A33" s="135" t="s">
        <v>257</v>
      </c>
      <c r="B33" s="161"/>
      <c r="C33" s="161"/>
      <c r="D33" s="159"/>
      <c r="E33" s="159"/>
      <c r="F33" s="159"/>
      <c r="G33" s="159"/>
      <c r="H33" s="160">
        <f t="shared" si="3"/>
        <v>0</v>
      </c>
    </row>
    <row r="34" spans="1:8" ht="14.25">
      <c r="A34" s="137" t="s">
        <v>266</v>
      </c>
      <c r="B34" s="160">
        <f aca="true" t="shared" si="4" ref="B34:G34">SUM(B27:B31)</f>
        <v>185115246</v>
      </c>
      <c r="C34" s="160">
        <f t="shared" si="4"/>
        <v>0</v>
      </c>
      <c r="D34" s="160">
        <f t="shared" si="4"/>
        <v>0</v>
      </c>
      <c r="E34" s="160">
        <f t="shared" si="4"/>
        <v>0</v>
      </c>
      <c r="F34" s="160">
        <f t="shared" si="4"/>
        <v>0</v>
      </c>
      <c r="G34" s="160">
        <f t="shared" si="4"/>
        <v>0</v>
      </c>
      <c r="H34" s="160">
        <f>SUM(H27:H33)</f>
        <v>185115246</v>
      </c>
    </row>
    <row r="35" spans="1:8" ht="14.25">
      <c r="A35" s="137"/>
      <c r="B35" s="162"/>
      <c r="C35" s="162"/>
      <c r="D35" s="160"/>
      <c r="E35" s="160"/>
      <c r="F35" s="160"/>
      <c r="G35" s="160"/>
      <c r="H35" s="160">
        <f>SUM(B35:G35)</f>
        <v>0</v>
      </c>
    </row>
    <row r="36" spans="1:8" ht="14.25">
      <c r="A36" s="135" t="s">
        <v>22</v>
      </c>
      <c r="B36" s="159">
        <v>0</v>
      </c>
      <c r="C36" s="163"/>
      <c r="D36" s="159"/>
      <c r="E36" s="159"/>
      <c r="F36" s="159"/>
      <c r="G36" s="159"/>
      <c r="H36" s="160">
        <f>SUM(B36:G36)</f>
        <v>0</v>
      </c>
    </row>
    <row r="37" spans="1:8" ht="14.25">
      <c r="A37" s="135" t="s">
        <v>24</v>
      </c>
      <c r="B37" s="159"/>
      <c r="C37" s="163"/>
      <c r="D37" s="159"/>
      <c r="E37" s="159"/>
      <c r="F37" s="159"/>
      <c r="G37" s="159"/>
      <c r="H37" s="160">
        <f>SUM(B37:G37)</f>
        <v>0</v>
      </c>
    </row>
    <row r="38" spans="1:8" ht="14.25">
      <c r="A38" s="140" t="s">
        <v>259</v>
      </c>
      <c r="B38" s="164">
        <v>94400000</v>
      </c>
      <c r="C38" s="163"/>
      <c r="D38" s="159"/>
      <c r="E38" s="159"/>
      <c r="F38" s="159"/>
      <c r="G38" s="159"/>
      <c r="H38" s="160">
        <f>SUM(B38:G38)</f>
        <v>94400000</v>
      </c>
    </row>
    <row r="39" spans="1:8" ht="14.25">
      <c r="A39" s="137" t="s">
        <v>267</v>
      </c>
      <c r="B39" s="160">
        <f>SUM(B36:B38)</f>
        <v>94400000</v>
      </c>
      <c r="C39" s="160">
        <f>SUM(C32:C36)</f>
        <v>0</v>
      </c>
      <c r="D39" s="160">
        <f>SUM(D32:D36)</f>
        <v>0</v>
      </c>
      <c r="E39" s="160">
        <f>SUM(E32:E36)</f>
        <v>0</v>
      </c>
      <c r="F39" s="160">
        <f>SUM(F32:F36)</f>
        <v>0</v>
      </c>
      <c r="G39" s="160">
        <f>SUM(G32:G36)</f>
        <v>0</v>
      </c>
      <c r="H39" s="160">
        <f>SUM(H35:H38)</f>
        <v>94400000</v>
      </c>
    </row>
  </sheetData>
  <sheetProtection/>
  <mergeCells count="12">
    <mergeCell ref="A21:H21"/>
    <mergeCell ref="A22:H22"/>
    <mergeCell ref="A23:H23"/>
    <mergeCell ref="A24:H24"/>
    <mergeCell ref="A25:A26"/>
    <mergeCell ref="B25:H25"/>
    <mergeCell ref="A1:H1"/>
    <mergeCell ref="A2:H2"/>
    <mergeCell ref="A3:H3"/>
    <mergeCell ref="A4:H4"/>
    <mergeCell ref="A5:A6"/>
    <mergeCell ref="B5:H5"/>
  </mergeCells>
  <printOptions/>
  <pageMargins left="0.7000000000000001" right="0.7000000000000001" top="1.045275590551181" bottom="1.045275590551181" header="0.7500000000000001" footer="0.7500000000000001"/>
  <pageSetup fitToHeight="0" fitToWidth="0" orientation="landscape" pageOrder="overThenDown" paperSize="9" scale="8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62" style="0" customWidth="1"/>
    <col min="2" max="2" width="12.8984375" style="0" customWidth="1"/>
    <col min="3" max="3" width="18.19921875" style="0" customWidth="1"/>
    <col min="4" max="4" width="12.09765625" style="0" customWidth="1"/>
    <col min="5" max="5" width="13" style="0" customWidth="1"/>
  </cols>
  <sheetData>
    <row r="1" ht="14.25">
      <c r="E1" s="5" t="s">
        <v>300</v>
      </c>
    </row>
    <row r="2" spans="1:5" ht="14.25">
      <c r="A2" s="288" t="s">
        <v>301</v>
      </c>
      <c r="B2" s="288"/>
      <c r="C2" s="288"/>
      <c r="D2" s="288"/>
      <c r="E2" s="288"/>
    </row>
    <row r="3" ht="14.25">
      <c r="E3" s="5" t="s">
        <v>39</v>
      </c>
    </row>
    <row r="4" spans="1:5" ht="22.5" customHeight="1">
      <c r="A4" s="6" t="s">
        <v>5</v>
      </c>
      <c r="B4" s="6" t="s">
        <v>41</v>
      </c>
      <c r="C4" s="90" t="s">
        <v>118</v>
      </c>
      <c r="D4" s="90" t="s">
        <v>302</v>
      </c>
      <c r="E4" s="6" t="s">
        <v>79</v>
      </c>
    </row>
    <row r="5" spans="1:5" ht="14.25">
      <c r="A5" s="48" t="s">
        <v>303</v>
      </c>
      <c r="B5" s="7">
        <v>1000000</v>
      </c>
      <c r="C5" s="7"/>
      <c r="D5" s="7"/>
      <c r="E5" s="14">
        <f aca="true" t="shared" si="0" ref="E5:E12">B5+C5+D5</f>
        <v>1000000</v>
      </c>
    </row>
    <row r="6" spans="1:5" ht="14.25">
      <c r="A6" s="48" t="s">
        <v>304</v>
      </c>
      <c r="B6" s="7">
        <v>3000000</v>
      </c>
      <c r="C6" s="7"/>
      <c r="D6" s="7"/>
      <c r="E6" s="14">
        <f t="shared" si="0"/>
        <v>3000000</v>
      </c>
    </row>
    <row r="7" spans="1:5" ht="14.25">
      <c r="A7" s="48" t="s">
        <v>305</v>
      </c>
      <c r="B7" s="7">
        <v>3000000</v>
      </c>
      <c r="C7" s="7"/>
      <c r="D7" s="7"/>
      <c r="E7" s="14">
        <f t="shared" si="0"/>
        <v>3000000</v>
      </c>
    </row>
    <row r="8" spans="1:5" ht="14.25">
      <c r="A8" s="48" t="s">
        <v>306</v>
      </c>
      <c r="B8" s="7">
        <v>600000</v>
      </c>
      <c r="C8" s="7"/>
      <c r="D8" s="7"/>
      <c r="E8" s="14">
        <f t="shared" si="0"/>
        <v>600000</v>
      </c>
    </row>
    <row r="9" spans="1:5" ht="14.25">
      <c r="A9" s="48" t="s">
        <v>307</v>
      </c>
      <c r="B9" s="7">
        <v>500000</v>
      </c>
      <c r="C9" s="7"/>
      <c r="D9" s="7"/>
      <c r="E9" s="14">
        <f t="shared" si="0"/>
        <v>500000</v>
      </c>
    </row>
    <row r="10" spans="1:5" ht="14.25">
      <c r="A10" s="48" t="s">
        <v>308</v>
      </c>
      <c r="B10" s="7">
        <v>3000000</v>
      </c>
      <c r="C10" s="7"/>
      <c r="D10" s="7"/>
      <c r="E10" s="14">
        <f t="shared" si="0"/>
        <v>3000000</v>
      </c>
    </row>
    <row r="11" spans="1:5" ht="14.25">
      <c r="A11" s="48" t="s">
        <v>309</v>
      </c>
      <c r="B11" s="7">
        <v>5500000</v>
      </c>
      <c r="C11" s="7"/>
      <c r="D11" s="7"/>
      <c r="E11" s="14">
        <f t="shared" si="0"/>
        <v>5500000</v>
      </c>
    </row>
    <row r="12" spans="1:5" ht="14.25">
      <c r="A12" s="56" t="s">
        <v>44</v>
      </c>
      <c r="B12" s="14">
        <f>SUM(B5:B11)</f>
        <v>16600000</v>
      </c>
      <c r="C12" s="14"/>
      <c r="D12" s="14">
        <f>SUM(D5:D6)</f>
        <v>0</v>
      </c>
      <c r="E12" s="14">
        <f t="shared" si="0"/>
        <v>16600000</v>
      </c>
    </row>
    <row r="13" ht="14.25">
      <c r="A13" s="99"/>
    </row>
    <row r="14" ht="14.25">
      <c r="A14" s="99"/>
    </row>
    <row r="15" spans="1:5" ht="14.25">
      <c r="A15" s="280" t="s">
        <v>310</v>
      </c>
      <c r="B15" s="280"/>
      <c r="C15" s="280"/>
      <c r="D15" s="280"/>
      <c r="E15" s="280"/>
    </row>
    <row r="16" spans="1:5" ht="14.25">
      <c r="A16" s="304" t="s">
        <v>311</v>
      </c>
      <c r="B16" s="304"/>
      <c r="C16" s="304"/>
      <c r="D16" s="304"/>
      <c r="E16" s="304"/>
    </row>
    <row r="17" spans="1:5" ht="14.25">
      <c r="A17" s="4"/>
      <c r="B17" s="4"/>
      <c r="C17" s="4"/>
      <c r="D17" s="4"/>
      <c r="E17" s="5"/>
    </row>
    <row r="18" spans="1:5" ht="22.5">
      <c r="A18" s="6" t="s">
        <v>5</v>
      </c>
      <c r="B18" s="6" t="s">
        <v>41</v>
      </c>
      <c r="C18" s="90" t="s">
        <v>118</v>
      </c>
      <c r="D18" s="90" t="s">
        <v>302</v>
      </c>
      <c r="E18" s="6" t="s">
        <v>79</v>
      </c>
    </row>
    <row r="19" spans="1:5" ht="20.25" customHeight="1">
      <c r="A19" s="48" t="s">
        <v>312</v>
      </c>
      <c r="B19" s="166">
        <v>1303078</v>
      </c>
      <c r="C19" s="166"/>
      <c r="D19" s="166"/>
      <c r="E19" s="167">
        <v>1303078</v>
      </c>
    </row>
    <row r="20" spans="1:5" ht="14.25">
      <c r="A20" s="48" t="s">
        <v>313</v>
      </c>
      <c r="B20" s="166">
        <v>183829</v>
      </c>
      <c r="C20" s="166"/>
      <c r="D20" s="166"/>
      <c r="E20" s="167">
        <v>183829</v>
      </c>
    </row>
    <row r="21" spans="1:5" ht="14.25">
      <c r="A21" s="56" t="s">
        <v>44</v>
      </c>
      <c r="B21" s="167">
        <f>SUM(B19:B20)</f>
        <v>1486907</v>
      </c>
      <c r="C21" s="166"/>
      <c r="D21" s="166"/>
      <c r="E21" s="167">
        <v>1486907</v>
      </c>
    </row>
    <row r="22" spans="1:5" ht="14.25">
      <c r="A22" s="4"/>
      <c r="B22" s="4"/>
      <c r="C22" s="4"/>
      <c r="D22" s="4"/>
      <c r="E22" s="4"/>
    </row>
    <row r="23" spans="1:5" ht="14.25">
      <c r="A23" s="280" t="s">
        <v>314</v>
      </c>
      <c r="B23" s="280"/>
      <c r="C23" s="280"/>
      <c r="D23" s="280"/>
      <c r="E23" s="280"/>
    </row>
    <row r="24" spans="1:5" ht="12.75" customHeight="1">
      <c r="A24" s="304" t="s">
        <v>315</v>
      </c>
      <c r="B24" s="304"/>
      <c r="C24" s="304"/>
      <c r="D24" s="304"/>
      <c r="E24" s="304"/>
    </row>
    <row r="25" spans="1:5" ht="12.75" customHeight="1">
      <c r="A25" s="280" t="s">
        <v>39</v>
      </c>
      <c r="B25" s="280"/>
      <c r="C25" s="280"/>
      <c r="D25" s="280"/>
      <c r="E25" s="280"/>
    </row>
    <row r="26" spans="1:5" ht="24" customHeight="1">
      <c r="A26" s="6" t="s">
        <v>5</v>
      </c>
      <c r="B26" s="6" t="s">
        <v>41</v>
      </c>
      <c r="C26" s="90" t="s">
        <v>118</v>
      </c>
      <c r="D26" s="90" t="s">
        <v>302</v>
      </c>
      <c r="E26" s="6" t="s">
        <v>79</v>
      </c>
    </row>
    <row r="27" spans="1:5" ht="14.25">
      <c r="A27" s="48"/>
      <c r="B27" s="48"/>
      <c r="C27" s="48"/>
      <c r="D27" s="48"/>
      <c r="E27" s="48"/>
    </row>
    <row r="28" spans="1:5" ht="14.25">
      <c r="A28" s="56" t="s">
        <v>44</v>
      </c>
      <c r="B28" s="56"/>
      <c r="C28" s="48"/>
      <c r="D28" s="48"/>
      <c r="E28" s="48"/>
    </row>
    <row r="29" spans="1:5" ht="14.25">
      <c r="A29" s="99"/>
      <c r="B29" s="99"/>
      <c r="C29" s="4"/>
      <c r="D29" s="4"/>
      <c r="E29" s="4"/>
    </row>
    <row r="30" spans="1:5" ht="12.75" customHeight="1">
      <c r="A30" s="280" t="s">
        <v>316</v>
      </c>
      <c r="B30" s="280"/>
      <c r="C30" s="280"/>
      <c r="D30" s="280"/>
      <c r="E30" s="280"/>
    </row>
    <row r="31" spans="1:5" ht="14.25">
      <c r="A31" s="288" t="s">
        <v>317</v>
      </c>
      <c r="B31" s="288"/>
      <c r="C31" s="288"/>
      <c r="D31" s="288"/>
      <c r="E31" s="288"/>
    </row>
    <row r="32" spans="1:5" ht="14.25">
      <c r="A32" s="280" t="s">
        <v>39</v>
      </c>
      <c r="B32" s="280"/>
      <c r="C32" s="280"/>
      <c r="D32" s="280"/>
      <c r="E32" s="280"/>
    </row>
    <row r="33" spans="1:5" ht="23.25" customHeight="1">
      <c r="A33" s="6" t="s">
        <v>5</v>
      </c>
      <c r="B33" s="6" t="s">
        <v>41</v>
      </c>
      <c r="C33" s="168" t="s">
        <v>124</v>
      </c>
      <c r="D33" s="168" t="s">
        <v>43</v>
      </c>
      <c r="E33" s="169" t="s">
        <v>79</v>
      </c>
    </row>
    <row r="34" spans="1:5" ht="14.25">
      <c r="A34" s="48" t="s">
        <v>318</v>
      </c>
      <c r="B34" s="7">
        <v>370000</v>
      </c>
      <c r="C34" s="7"/>
      <c r="D34" s="7"/>
      <c r="E34" s="7">
        <f>SUM(B34:D34)</f>
        <v>370000</v>
      </c>
    </row>
    <row r="35" spans="1:5" ht="14.25">
      <c r="A35" s="48" t="s">
        <v>120</v>
      </c>
      <c r="B35" s="7">
        <v>0</v>
      </c>
      <c r="C35" s="7"/>
      <c r="D35" s="7"/>
      <c r="E35" s="7">
        <f>SUM(B35:D35)</f>
        <v>0</v>
      </c>
    </row>
    <row r="36" spans="1:5" ht="14.25">
      <c r="A36" s="56" t="s">
        <v>44</v>
      </c>
      <c r="B36" s="14">
        <f>SUM(B34:B35)</f>
        <v>370000</v>
      </c>
      <c r="C36" s="7"/>
      <c r="D36" s="7"/>
      <c r="E36" s="14">
        <f>SUM(E34:E35)</f>
        <v>370000</v>
      </c>
    </row>
    <row r="37" spans="1:5" ht="14.25">
      <c r="A37" s="4"/>
      <c r="B37" s="4"/>
      <c r="C37" s="4"/>
      <c r="D37" s="4"/>
      <c r="E37" s="4"/>
    </row>
    <row r="38" spans="1:5" ht="14.25">
      <c r="A38" s="4"/>
      <c r="B38" s="4"/>
      <c r="C38" s="4"/>
      <c r="D38" s="4"/>
      <c r="E38" s="4"/>
    </row>
    <row r="39" spans="1:5" ht="14.25">
      <c r="A39" s="280" t="s">
        <v>319</v>
      </c>
      <c r="B39" s="280"/>
      <c r="C39" s="280"/>
      <c r="D39" s="280"/>
      <c r="E39" s="280"/>
    </row>
    <row r="40" spans="1:5" ht="14.25">
      <c r="A40" s="304" t="s">
        <v>320</v>
      </c>
      <c r="B40" s="304"/>
      <c r="C40" s="304"/>
      <c r="D40" s="304"/>
      <c r="E40" s="304"/>
    </row>
    <row r="41" spans="1:5" ht="14.25">
      <c r="A41" s="280" t="s">
        <v>39</v>
      </c>
      <c r="B41" s="280"/>
      <c r="C41" s="280"/>
      <c r="D41" s="280"/>
      <c r="E41" s="280"/>
    </row>
    <row r="42" spans="1:5" ht="14.25">
      <c r="A42" s="6" t="s">
        <v>5</v>
      </c>
      <c r="B42" s="6" t="s">
        <v>41</v>
      </c>
      <c r="C42" s="168" t="s">
        <v>124</v>
      </c>
      <c r="D42" s="168" t="s">
        <v>43</v>
      </c>
      <c r="E42" s="6" t="s">
        <v>79</v>
      </c>
    </row>
    <row r="43" spans="1:5" ht="14.25">
      <c r="A43" s="48"/>
      <c r="B43" s="48"/>
      <c r="C43" s="48"/>
      <c r="D43" s="48"/>
      <c r="E43" s="48"/>
    </row>
    <row r="44" spans="1:5" ht="14.25">
      <c r="A44" s="48"/>
      <c r="B44" s="48"/>
      <c r="C44" s="48"/>
      <c r="D44" s="48"/>
      <c r="E44" s="48"/>
    </row>
    <row r="45" spans="1:5" ht="14.25">
      <c r="A45" s="48"/>
      <c r="B45" s="48"/>
      <c r="C45" s="48"/>
      <c r="D45" s="48"/>
      <c r="E45" s="48"/>
    </row>
    <row r="46" spans="1:5" ht="14.25">
      <c r="A46" s="48"/>
      <c r="B46" s="48"/>
      <c r="C46" s="48"/>
      <c r="D46" s="48"/>
      <c r="E46" s="48"/>
    </row>
    <row r="47" spans="1:5" ht="14.25">
      <c r="A47" s="56" t="s">
        <v>44</v>
      </c>
      <c r="B47" s="56"/>
      <c r="C47" s="48"/>
      <c r="D47" s="48"/>
      <c r="E47" s="48"/>
    </row>
    <row r="48" spans="1:5" ht="14.25">
      <c r="A48" s="99"/>
      <c r="B48" s="99"/>
      <c r="C48" s="4"/>
      <c r="D48" s="4"/>
      <c r="E48" s="4"/>
    </row>
    <row r="49" spans="1:5" ht="14.25">
      <c r="A49" s="99"/>
      <c r="B49" s="99"/>
      <c r="C49" s="4"/>
      <c r="D49" s="4"/>
      <c r="E49" s="4"/>
    </row>
    <row r="50" spans="1:5" ht="14.25">
      <c r="A50" s="99"/>
      <c r="B50" s="99"/>
      <c r="C50" s="4"/>
      <c r="D50" s="4"/>
      <c r="E50" s="4"/>
    </row>
    <row r="51" spans="1:5" ht="14.25">
      <c r="A51" s="280" t="s">
        <v>321</v>
      </c>
      <c r="B51" s="280"/>
      <c r="C51" s="280"/>
      <c r="D51" s="280"/>
      <c r="E51" s="280"/>
    </row>
    <row r="52" spans="1:5" ht="14.25">
      <c r="A52" s="304" t="s">
        <v>322</v>
      </c>
      <c r="B52" s="304"/>
      <c r="C52" s="304"/>
      <c r="D52" s="304"/>
      <c r="E52" s="304"/>
    </row>
    <row r="53" spans="1:5" ht="14.25">
      <c r="A53" s="280" t="s">
        <v>39</v>
      </c>
      <c r="B53" s="280"/>
      <c r="C53" s="280"/>
      <c r="D53" s="280"/>
      <c r="E53" s="280"/>
    </row>
    <row r="54" spans="1:5" ht="14.25">
      <c r="A54" s="6" t="s">
        <v>5</v>
      </c>
      <c r="B54" s="6" t="s">
        <v>41</v>
      </c>
      <c r="C54" s="168" t="s">
        <v>124</v>
      </c>
      <c r="D54" s="168" t="s">
        <v>43</v>
      </c>
      <c r="E54" s="6" t="s">
        <v>79</v>
      </c>
    </row>
    <row r="55" spans="1:5" ht="14.25">
      <c r="A55" s="48" t="s">
        <v>323</v>
      </c>
      <c r="B55" s="7">
        <v>115118000</v>
      </c>
      <c r="C55" s="7"/>
      <c r="D55" s="7"/>
      <c r="E55" s="7">
        <f aca="true" t="shared" si="1" ref="E55:E65">SUM(B55:D55)</f>
        <v>115118000</v>
      </c>
    </row>
    <row r="56" spans="1:5" ht="14.25">
      <c r="A56" s="48" t="s">
        <v>324</v>
      </c>
      <c r="B56" s="7">
        <v>3940000</v>
      </c>
      <c r="C56" s="7"/>
      <c r="D56" s="7"/>
      <c r="E56" s="7">
        <f t="shared" si="1"/>
        <v>3940000</v>
      </c>
    </row>
    <row r="57" spans="1:5" ht="14.25">
      <c r="A57" s="48" t="s">
        <v>325</v>
      </c>
      <c r="B57" s="7">
        <v>15000000</v>
      </c>
      <c r="C57" s="7"/>
      <c r="D57" s="7"/>
      <c r="E57" s="7">
        <f t="shared" si="1"/>
        <v>15000000</v>
      </c>
    </row>
    <row r="58" spans="1:5" ht="14.25">
      <c r="A58" s="48" t="s">
        <v>326</v>
      </c>
      <c r="B58" s="7">
        <v>6000000</v>
      </c>
      <c r="C58" s="7"/>
      <c r="D58" s="7"/>
      <c r="E58" s="7">
        <f t="shared" si="1"/>
        <v>6000000</v>
      </c>
    </row>
    <row r="59" spans="1:5" ht="14.25">
      <c r="A59" s="48" t="s">
        <v>327</v>
      </c>
      <c r="B59" s="7">
        <v>1000000</v>
      </c>
      <c r="C59" s="7"/>
      <c r="D59" s="7"/>
      <c r="E59" s="7">
        <f t="shared" si="1"/>
        <v>1000000</v>
      </c>
    </row>
    <row r="60" spans="1:5" ht="14.25">
      <c r="A60" s="48" t="s">
        <v>328</v>
      </c>
      <c r="B60" s="7">
        <v>1000000</v>
      </c>
      <c r="C60" s="7"/>
      <c r="D60" s="7"/>
      <c r="E60" s="7">
        <f t="shared" si="1"/>
        <v>1000000</v>
      </c>
    </row>
    <row r="61" spans="1:5" ht="14.25">
      <c r="A61" s="48" t="s">
        <v>329</v>
      </c>
      <c r="B61" s="7">
        <v>1500000</v>
      </c>
      <c r="C61" s="7"/>
      <c r="D61" s="7"/>
      <c r="E61" s="7">
        <f t="shared" si="1"/>
        <v>1500000</v>
      </c>
    </row>
    <row r="62" spans="1:5" ht="14.25">
      <c r="A62" s="48" t="s">
        <v>330</v>
      </c>
      <c r="B62" s="7">
        <v>800000</v>
      </c>
      <c r="C62" s="7"/>
      <c r="D62" s="7"/>
      <c r="E62" s="7">
        <f t="shared" si="1"/>
        <v>800000</v>
      </c>
    </row>
    <row r="63" spans="1:5" ht="14.25">
      <c r="A63" s="48" t="s">
        <v>331</v>
      </c>
      <c r="B63" s="7">
        <v>2150000</v>
      </c>
      <c r="C63" s="7"/>
      <c r="D63" s="7"/>
      <c r="E63" s="7">
        <f t="shared" si="1"/>
        <v>2150000</v>
      </c>
    </row>
    <row r="64" spans="1:5" ht="14.25">
      <c r="A64" s="48" t="s">
        <v>332</v>
      </c>
      <c r="B64" s="7">
        <v>100000</v>
      </c>
      <c r="C64" s="7"/>
      <c r="D64" s="7"/>
      <c r="E64" s="7">
        <f t="shared" si="1"/>
        <v>100000</v>
      </c>
    </row>
    <row r="65" spans="1:5" ht="14.25">
      <c r="A65" s="48" t="s">
        <v>333</v>
      </c>
      <c r="B65" s="7">
        <v>6042960</v>
      </c>
      <c r="C65" s="7"/>
      <c r="D65" s="7"/>
      <c r="E65" s="7">
        <f t="shared" si="1"/>
        <v>6042960</v>
      </c>
    </row>
    <row r="66" spans="1:5" ht="14.25">
      <c r="A66" s="56" t="s">
        <v>44</v>
      </c>
      <c r="B66" s="14">
        <f>SUM(B55:B65)</f>
        <v>152650960</v>
      </c>
      <c r="C66" s="7"/>
      <c r="D66" s="7"/>
      <c r="E66" s="14">
        <f>SUM(E55:E65)</f>
        <v>152650960</v>
      </c>
    </row>
  </sheetData>
  <sheetProtection/>
  <mergeCells count="15">
    <mergeCell ref="A51:E51"/>
    <mergeCell ref="A52:E52"/>
    <mergeCell ref="A53:E53"/>
    <mergeCell ref="A30:E30"/>
    <mergeCell ref="A31:E31"/>
    <mergeCell ref="A32:E32"/>
    <mergeCell ref="A39:E39"/>
    <mergeCell ref="A40:E40"/>
    <mergeCell ref="A41:E41"/>
    <mergeCell ref="A2:E2"/>
    <mergeCell ref="A15:E15"/>
    <mergeCell ref="A16:E16"/>
    <mergeCell ref="A23:E23"/>
    <mergeCell ref="A24:E24"/>
    <mergeCell ref="A25:E25"/>
  </mergeCells>
  <printOptions/>
  <pageMargins left="0.509842519685039" right="0.3901574803149611" top="0.675196850393701" bottom="0.65511811023622" header="0.37992125984252006" footer="0.35984251968503905"/>
  <pageSetup fitToHeight="0" fitToWidth="0" orientation="portrait" pageOrder="overThenDown" paperSize="9" scale="7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0.59765625" style="0" customWidth="1"/>
    <col min="2" max="2" width="13" style="0" customWidth="1"/>
    <col min="3" max="3" width="10.8984375" style="0" customWidth="1"/>
    <col min="4" max="4" width="11.59765625" style="0" customWidth="1"/>
    <col min="5" max="5" width="13" style="0" customWidth="1"/>
    <col min="6" max="6" width="9.3984375" style="0" customWidth="1"/>
    <col min="7" max="7" width="9.09765625" style="0" customWidth="1"/>
    <col min="8" max="8" width="10.59765625" style="0" customWidth="1"/>
    <col min="9" max="9" width="9.3984375" style="0" customWidth="1"/>
    <col min="10" max="11" width="9.19921875" style="0" customWidth="1"/>
    <col min="12" max="12" width="8.69921875" style="0" customWidth="1"/>
    <col min="13" max="13" width="9.3984375" style="0" customWidth="1"/>
    <col min="14" max="14" width="10.59765625" style="0" customWidth="1"/>
    <col min="15" max="15" width="11.69921875" style="0" customWidth="1"/>
  </cols>
  <sheetData>
    <row r="1" spans="1:5" ht="12.75" customHeight="1">
      <c r="A1" s="287" t="s">
        <v>334</v>
      </c>
      <c r="B1" s="287"/>
      <c r="C1" s="287"/>
      <c r="D1" s="287"/>
      <c r="E1" s="287"/>
    </row>
    <row r="2" spans="1:5" ht="12.75" customHeight="1">
      <c r="A2" s="128"/>
      <c r="B2" s="128"/>
      <c r="C2" s="128"/>
      <c r="D2" s="128"/>
      <c r="E2" s="128"/>
    </row>
    <row r="3" spans="1:7" ht="28.5" customHeight="1">
      <c r="A3" s="300" t="s">
        <v>335</v>
      </c>
      <c r="B3" s="300"/>
      <c r="C3" s="300"/>
      <c r="D3" s="300"/>
      <c r="E3" s="300"/>
      <c r="F3" s="129"/>
      <c r="G3" s="130"/>
    </row>
    <row r="4" spans="1:7" ht="15" customHeight="1">
      <c r="A4" s="282" t="s">
        <v>39</v>
      </c>
      <c r="B4" s="282"/>
      <c r="C4" s="282"/>
      <c r="D4" s="282"/>
      <c r="E4" s="282"/>
      <c r="F4" s="129"/>
      <c r="G4" s="131"/>
    </row>
    <row r="5" spans="1:5" ht="15" customHeight="1">
      <c r="A5" s="272" t="s">
        <v>253</v>
      </c>
      <c r="B5" s="305" t="s">
        <v>41</v>
      </c>
      <c r="C5" s="283" t="s">
        <v>336</v>
      </c>
      <c r="D5" s="283" t="s">
        <v>157</v>
      </c>
      <c r="E5" s="272" t="s">
        <v>79</v>
      </c>
    </row>
    <row r="6" spans="1:5" ht="10.5" customHeight="1">
      <c r="A6" s="272"/>
      <c r="B6" s="305"/>
      <c r="C6" s="283"/>
      <c r="D6" s="283"/>
      <c r="E6" s="272"/>
    </row>
    <row r="7" spans="1:5" ht="13.5" customHeight="1">
      <c r="A7" s="8" t="s">
        <v>8</v>
      </c>
      <c r="B7" s="45">
        <v>178767220</v>
      </c>
      <c r="C7" s="45">
        <v>43585130</v>
      </c>
      <c r="D7" s="45">
        <v>118746403</v>
      </c>
      <c r="E7" s="49">
        <f aca="true" t="shared" si="0" ref="E7:E20">SUM(B7:D7)</f>
        <v>341098753</v>
      </c>
    </row>
    <row r="8" spans="1:5" ht="13.5" customHeight="1">
      <c r="A8" s="132" t="s">
        <v>254</v>
      </c>
      <c r="B8" s="45">
        <v>26594196</v>
      </c>
      <c r="C8" s="45">
        <v>8359355</v>
      </c>
      <c r="D8" s="45">
        <v>21614986</v>
      </c>
      <c r="E8" s="49">
        <f t="shared" si="0"/>
        <v>56568537</v>
      </c>
    </row>
    <row r="9" spans="1:5" ht="13.5" customHeight="1">
      <c r="A9" s="8" t="s">
        <v>12</v>
      </c>
      <c r="B9" s="45">
        <v>120784783</v>
      </c>
      <c r="C9" s="45">
        <v>9750137</v>
      </c>
      <c r="D9" s="45">
        <v>44485874</v>
      </c>
      <c r="E9" s="49">
        <f t="shared" si="0"/>
        <v>175020794</v>
      </c>
    </row>
    <row r="10" spans="1:5" ht="13.5" customHeight="1">
      <c r="A10" s="133" t="s">
        <v>14</v>
      </c>
      <c r="B10" s="45">
        <v>16600000</v>
      </c>
      <c r="C10" s="45"/>
      <c r="D10" s="45"/>
      <c r="E10" s="49">
        <f t="shared" si="0"/>
        <v>16600000</v>
      </c>
    </row>
    <row r="11" spans="1:5" ht="13.5" customHeight="1">
      <c r="A11" s="8" t="s">
        <v>255</v>
      </c>
      <c r="B11" s="45">
        <v>424449950</v>
      </c>
      <c r="C11" s="45"/>
      <c r="D11" s="45"/>
      <c r="E11" s="49">
        <f t="shared" si="0"/>
        <v>424449950</v>
      </c>
    </row>
    <row r="12" spans="1:5" ht="13.5" customHeight="1">
      <c r="A12" s="134" t="s">
        <v>256</v>
      </c>
      <c r="B12" s="45">
        <v>269942083</v>
      </c>
      <c r="C12" s="45"/>
      <c r="D12" s="45"/>
      <c r="E12" s="49">
        <f t="shared" si="0"/>
        <v>269942083</v>
      </c>
    </row>
    <row r="13" spans="1:5" ht="13.5" customHeight="1">
      <c r="A13" s="135" t="s">
        <v>257</v>
      </c>
      <c r="B13" s="136"/>
      <c r="C13" s="136"/>
      <c r="D13" s="136"/>
      <c r="E13" s="49">
        <f t="shared" si="0"/>
        <v>0</v>
      </c>
    </row>
    <row r="14" spans="1:5" ht="13.5" customHeight="1">
      <c r="A14" s="170"/>
      <c r="B14" s="139"/>
      <c r="C14" s="139"/>
      <c r="D14" s="139"/>
      <c r="E14" s="49">
        <f t="shared" si="0"/>
        <v>0</v>
      </c>
    </row>
    <row r="15" spans="1:5" ht="13.5" customHeight="1">
      <c r="A15" s="137" t="s">
        <v>258</v>
      </c>
      <c r="B15" s="138">
        <f>SUM(B7:B11)</f>
        <v>767196149</v>
      </c>
      <c r="C15" s="138">
        <f>SUM(C7:C11)</f>
        <v>61694622</v>
      </c>
      <c r="D15" s="138">
        <f>SUM(D7:D11)</f>
        <v>184847263</v>
      </c>
      <c r="E15" s="49">
        <f t="shared" si="0"/>
        <v>1013738034</v>
      </c>
    </row>
    <row r="16" spans="1:5" ht="13.5" customHeight="1">
      <c r="A16" s="137"/>
      <c r="B16" s="139"/>
      <c r="C16" s="139"/>
      <c r="D16" s="139"/>
      <c r="E16" s="49">
        <f t="shared" si="0"/>
        <v>0</v>
      </c>
    </row>
    <row r="17" spans="1:5" ht="13.5" customHeight="1">
      <c r="A17" s="135" t="s">
        <v>22</v>
      </c>
      <c r="B17" s="45">
        <v>193322192</v>
      </c>
      <c r="C17" s="139">
        <v>1524000</v>
      </c>
      <c r="D17" s="139">
        <v>3303250</v>
      </c>
      <c r="E17" s="49">
        <f t="shared" si="0"/>
        <v>198149442</v>
      </c>
    </row>
    <row r="18" spans="1:5" ht="13.5" customHeight="1">
      <c r="A18" s="135" t="s">
        <v>24</v>
      </c>
      <c r="B18" s="45">
        <v>7500000</v>
      </c>
      <c r="C18" s="139"/>
      <c r="D18" s="139"/>
      <c r="E18" s="49">
        <f t="shared" si="0"/>
        <v>7500000</v>
      </c>
    </row>
    <row r="19" spans="1:5" ht="13.5" customHeight="1">
      <c r="A19" s="140" t="s">
        <v>259</v>
      </c>
      <c r="B19" s="141">
        <v>94400000</v>
      </c>
      <c r="C19" s="139"/>
      <c r="D19" s="139"/>
      <c r="E19" s="49">
        <f t="shared" si="0"/>
        <v>94400000</v>
      </c>
    </row>
    <row r="20" spans="1:5" ht="13.5" customHeight="1">
      <c r="A20" s="137" t="s">
        <v>260</v>
      </c>
      <c r="B20" s="49">
        <f>SUM(B17:B19)</f>
        <v>295222192</v>
      </c>
      <c r="C20" s="49">
        <f>SUM(C17:C19)</f>
        <v>1524000</v>
      </c>
      <c r="D20" s="49">
        <f>SUM(D17:D19)</f>
        <v>3303250</v>
      </c>
      <c r="E20" s="49">
        <f t="shared" si="0"/>
        <v>300049442</v>
      </c>
    </row>
    <row r="21" spans="1:5" ht="13.5" customHeight="1">
      <c r="A21" s="137"/>
      <c r="B21" s="49"/>
      <c r="C21" s="49"/>
      <c r="D21" s="49"/>
      <c r="E21" s="49"/>
    </row>
    <row r="22" spans="1:5" ht="13.5" customHeight="1">
      <c r="A22" s="137" t="s">
        <v>337</v>
      </c>
      <c r="B22" s="49">
        <f>B15+B20</f>
        <v>1062418341</v>
      </c>
      <c r="C22" s="49">
        <f>C15+C20</f>
        <v>63218622</v>
      </c>
      <c r="D22" s="49">
        <f>D15+D20</f>
        <v>188150513</v>
      </c>
      <c r="E22" s="49">
        <f aca="true" t="shared" si="1" ref="E22:E34">SUM(B22:D22)</f>
        <v>1313787476</v>
      </c>
    </row>
    <row r="23" spans="1:5" ht="13.5" customHeight="1">
      <c r="A23" s="137"/>
      <c r="B23" s="49"/>
      <c r="C23" s="49"/>
      <c r="D23" s="49"/>
      <c r="E23" s="49">
        <f t="shared" si="1"/>
        <v>0</v>
      </c>
    </row>
    <row r="24" spans="1:5" ht="13.5" customHeight="1">
      <c r="A24" s="135" t="s">
        <v>338</v>
      </c>
      <c r="B24" s="49"/>
      <c r="C24" s="49"/>
      <c r="D24" s="49"/>
      <c r="E24" s="49">
        <f t="shared" si="1"/>
        <v>0</v>
      </c>
    </row>
    <row r="25" spans="1:5" ht="13.5" customHeight="1">
      <c r="A25" s="135" t="s">
        <v>339</v>
      </c>
      <c r="B25" s="49"/>
      <c r="C25" s="49"/>
      <c r="D25" s="49"/>
      <c r="E25" s="49">
        <f t="shared" si="1"/>
        <v>0</v>
      </c>
    </row>
    <row r="26" spans="1:5" ht="13.5" customHeight="1">
      <c r="A26" s="140" t="s">
        <v>340</v>
      </c>
      <c r="B26" s="49"/>
      <c r="C26" s="49"/>
      <c r="D26" s="49"/>
      <c r="E26" s="49">
        <f t="shared" si="1"/>
        <v>0</v>
      </c>
    </row>
    <row r="27" spans="1:5" ht="13.5" customHeight="1">
      <c r="A27" s="135" t="s">
        <v>341</v>
      </c>
      <c r="B27" s="45">
        <v>5668503</v>
      </c>
      <c r="C27" s="49"/>
      <c r="D27" s="49"/>
      <c r="E27" s="49">
        <f t="shared" si="1"/>
        <v>5668503</v>
      </c>
    </row>
    <row r="28" spans="1:5" ht="13.5" customHeight="1">
      <c r="A28" s="135" t="s">
        <v>342</v>
      </c>
      <c r="B28" s="45">
        <v>240394037</v>
      </c>
      <c r="C28" s="139">
        <v>0</v>
      </c>
      <c r="D28" s="139"/>
      <c r="E28" s="49">
        <f t="shared" si="1"/>
        <v>240394037</v>
      </c>
    </row>
    <row r="29" spans="1:5" ht="13.5" customHeight="1">
      <c r="A29" s="135" t="s">
        <v>343</v>
      </c>
      <c r="B29" s="49"/>
      <c r="C29" s="49"/>
      <c r="D29" s="49"/>
      <c r="E29" s="49">
        <f t="shared" si="1"/>
        <v>0</v>
      </c>
    </row>
    <row r="30" spans="1:5" ht="13.5" customHeight="1">
      <c r="A30" s="135" t="s">
        <v>344</v>
      </c>
      <c r="B30" s="49"/>
      <c r="C30" s="49"/>
      <c r="D30" s="49"/>
      <c r="E30" s="49">
        <f t="shared" si="1"/>
        <v>0</v>
      </c>
    </row>
    <row r="31" spans="1:5" ht="13.5" customHeight="1">
      <c r="A31" s="8" t="s">
        <v>345</v>
      </c>
      <c r="B31" s="49"/>
      <c r="C31" s="49"/>
      <c r="D31" s="49"/>
      <c r="E31" s="49">
        <f t="shared" si="1"/>
        <v>0</v>
      </c>
    </row>
    <row r="32" spans="1:5" ht="13.5" customHeight="1">
      <c r="A32" s="171" t="s">
        <v>346</v>
      </c>
      <c r="B32" s="49">
        <f>SUM(B24:B31)</f>
        <v>246062540</v>
      </c>
      <c r="C32" s="49">
        <f>SUM(C24:C31)</f>
        <v>0</v>
      </c>
      <c r="D32" s="49">
        <f>SUM(D24:D31)</f>
        <v>0</v>
      </c>
      <c r="E32" s="49">
        <f t="shared" si="1"/>
        <v>246062540</v>
      </c>
    </row>
    <row r="33" spans="1:5" ht="13.5" customHeight="1">
      <c r="A33" s="172"/>
      <c r="B33" s="173"/>
      <c r="C33" s="173"/>
      <c r="D33" s="173"/>
      <c r="E33" s="49">
        <f t="shared" si="1"/>
        <v>0</v>
      </c>
    </row>
    <row r="34" spans="1:5" ht="15" customHeight="1">
      <c r="A34" s="174" t="s">
        <v>347</v>
      </c>
      <c r="B34" s="173">
        <f>SUM(B15+B20+B32)</f>
        <v>1308480881</v>
      </c>
      <c r="C34" s="173">
        <f>SUM(C15+C20+C32)</f>
        <v>63218622</v>
      </c>
      <c r="D34" s="173">
        <f>SUM(D15+D20+D32)</f>
        <v>188150513</v>
      </c>
      <c r="E34" s="49">
        <f t="shared" si="1"/>
        <v>1559850016</v>
      </c>
    </row>
    <row r="37" spans="1:5" ht="14.25">
      <c r="A37" s="281" t="s">
        <v>348</v>
      </c>
      <c r="B37" s="281"/>
      <c r="C37" s="281"/>
      <c r="D37" s="281"/>
      <c r="E37" s="281"/>
    </row>
    <row r="38" spans="1:5" ht="14.25">
      <c r="A38" s="287" t="s">
        <v>349</v>
      </c>
      <c r="B38" s="287"/>
      <c r="C38" s="287"/>
      <c r="D38" s="287"/>
      <c r="E38" s="287"/>
    </row>
    <row r="39" spans="1:5" ht="14.25">
      <c r="A39" s="282" t="s">
        <v>39</v>
      </c>
      <c r="B39" s="282"/>
      <c r="C39" s="282"/>
      <c r="D39" s="282"/>
      <c r="E39" s="282"/>
    </row>
    <row r="40" spans="1:5" ht="14.25">
      <c r="A40" s="272" t="s">
        <v>253</v>
      </c>
      <c r="B40" s="272" t="s">
        <v>350</v>
      </c>
      <c r="C40" s="272"/>
      <c r="D40" s="272"/>
      <c r="E40" s="272"/>
    </row>
    <row r="41" spans="1:5" ht="14.25">
      <c r="A41" s="272"/>
      <c r="B41" s="175"/>
      <c r="C41" s="120"/>
      <c r="D41" s="120"/>
      <c r="E41" s="175" t="s">
        <v>79</v>
      </c>
    </row>
    <row r="42" spans="1:5" ht="14.25">
      <c r="A42" s="135" t="s">
        <v>338</v>
      </c>
      <c r="B42" s="56"/>
      <c r="C42" s="56"/>
      <c r="D42" s="56"/>
      <c r="E42" s="48"/>
    </row>
    <row r="43" spans="1:5" ht="14.25">
      <c r="A43" s="135" t="s">
        <v>339</v>
      </c>
      <c r="B43" s="56"/>
      <c r="C43" s="56"/>
      <c r="D43" s="56"/>
      <c r="E43" s="48"/>
    </row>
    <row r="44" spans="1:5" ht="14.25">
      <c r="A44" s="140" t="s">
        <v>340</v>
      </c>
      <c r="B44" s="56"/>
      <c r="C44" s="56"/>
      <c r="D44" s="56"/>
      <c r="E44" s="48"/>
    </row>
    <row r="45" spans="1:5" ht="14.25">
      <c r="A45" s="135" t="s">
        <v>341</v>
      </c>
      <c r="B45" s="56" t="s">
        <v>120</v>
      </c>
      <c r="C45" s="56"/>
      <c r="D45" s="56"/>
      <c r="E45" s="48" t="s">
        <v>120</v>
      </c>
    </row>
    <row r="46" spans="1:5" ht="14.25">
      <c r="A46" s="135" t="s">
        <v>342</v>
      </c>
      <c r="B46" s="158" t="s">
        <v>351</v>
      </c>
      <c r="C46" s="158" t="s">
        <v>351</v>
      </c>
      <c r="D46" s="158"/>
      <c r="E46" s="158" t="s">
        <v>351</v>
      </c>
    </row>
    <row r="47" spans="1:5" ht="14.25">
      <c r="A47" s="135" t="s">
        <v>343</v>
      </c>
      <c r="B47" s="56"/>
      <c r="C47" s="56"/>
      <c r="D47" s="56"/>
      <c r="E47" s="48"/>
    </row>
    <row r="48" spans="1:5" ht="14.25">
      <c r="A48" s="135" t="s">
        <v>344</v>
      </c>
      <c r="B48" s="56"/>
      <c r="C48" s="56"/>
      <c r="D48" s="56"/>
      <c r="E48" s="48"/>
    </row>
    <row r="49" spans="1:5" ht="14.25">
      <c r="A49" s="8" t="s">
        <v>345</v>
      </c>
      <c r="B49" s="56"/>
      <c r="C49" s="56"/>
      <c r="D49" s="56"/>
      <c r="E49" s="48"/>
    </row>
    <row r="50" spans="1:6" ht="14.25">
      <c r="A50" s="171" t="s">
        <v>346</v>
      </c>
      <c r="B50" s="56" t="s">
        <v>120</v>
      </c>
      <c r="C50" s="48"/>
      <c r="D50" s="48"/>
      <c r="E50" s="48" t="s">
        <v>120</v>
      </c>
      <c r="F50" t="s">
        <v>120</v>
      </c>
    </row>
  </sheetData>
  <sheetProtection/>
  <mergeCells count="13">
    <mergeCell ref="A40:A41"/>
    <mergeCell ref="B40:E40"/>
    <mergeCell ref="A1:E1"/>
    <mergeCell ref="A3:E3"/>
    <mergeCell ref="A4:E4"/>
    <mergeCell ref="A5:A6"/>
    <mergeCell ref="B5:B6"/>
    <mergeCell ref="C5:C6"/>
    <mergeCell ref="D5:D6"/>
    <mergeCell ref="E5:E6"/>
    <mergeCell ref="A37:E37"/>
    <mergeCell ref="A38:E38"/>
    <mergeCell ref="A39:E39"/>
  </mergeCells>
  <printOptions/>
  <pageMargins left="0.509842519685039" right="0.259842519685039" top="0.6952755905511809" bottom="0.6153543307086611" header="0.4" footer="0.3200787401574801"/>
  <pageSetup fitToHeight="0" fitToWidth="0" orientation="portrait" pageOrder="overThenDown" paperSize="9" scale="89"/>
  <colBreaks count="1" manualBreakCount="1">
    <brk id="5" max="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3:H25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2.19921875" style="0" customWidth="1"/>
    <col min="2" max="2" width="9.59765625" style="0" customWidth="1"/>
    <col min="3" max="3" width="9.69921875" style="0" customWidth="1"/>
    <col min="4" max="4" width="11.19921875" style="0" customWidth="1"/>
    <col min="5" max="5" width="12.5" style="0" customWidth="1"/>
    <col min="6" max="6" width="9.3984375" style="0" customWidth="1"/>
    <col min="7" max="7" width="9.09765625" style="0" customWidth="1"/>
    <col min="8" max="8" width="10.59765625" style="0" customWidth="1"/>
    <col min="9" max="9" width="9.3984375" style="0" customWidth="1"/>
    <col min="10" max="11" width="9.19921875" style="0" customWidth="1"/>
    <col min="12" max="12" width="8.69921875" style="0" customWidth="1"/>
    <col min="13" max="13" width="9.3984375" style="0" customWidth="1"/>
    <col min="14" max="14" width="10.59765625" style="0" customWidth="1"/>
    <col min="15" max="15" width="11.69921875" style="0" customWidth="1"/>
  </cols>
  <sheetData>
    <row r="3" spans="1:5" ht="12.75" customHeight="1">
      <c r="A3" s="287" t="s">
        <v>352</v>
      </c>
      <c r="B3" s="287"/>
      <c r="C3" s="287"/>
      <c r="D3" s="287"/>
      <c r="E3" s="287"/>
    </row>
    <row r="4" spans="1:8" ht="18" customHeight="1">
      <c r="A4" s="281" t="s">
        <v>353</v>
      </c>
      <c r="B4" s="281"/>
      <c r="C4" s="281"/>
      <c r="D4" s="281"/>
      <c r="E4" s="281"/>
      <c r="F4" s="97"/>
      <c r="G4" s="97"/>
      <c r="H4" s="97"/>
    </row>
    <row r="5" spans="1:8" ht="14.25" customHeight="1">
      <c r="A5" s="295"/>
      <c r="B5" s="295"/>
      <c r="C5" s="295"/>
      <c r="D5" s="295"/>
      <c r="E5" s="295"/>
      <c r="F5" s="97"/>
      <c r="G5" s="97"/>
      <c r="H5" s="97"/>
    </row>
    <row r="6" spans="1:8" ht="14.25" customHeight="1">
      <c r="A6" s="18"/>
      <c r="B6" s="18"/>
      <c r="C6" s="18"/>
      <c r="D6" s="18"/>
      <c r="E6" s="18"/>
      <c r="F6" s="97"/>
      <c r="G6" s="97"/>
      <c r="H6" s="97"/>
    </row>
    <row r="7" spans="1:8" ht="14.25" customHeight="1">
      <c r="A7" s="176" t="s">
        <v>219</v>
      </c>
      <c r="B7" s="306" t="s">
        <v>124</v>
      </c>
      <c r="C7" s="306"/>
      <c r="D7" s="306"/>
      <c r="E7" s="306"/>
      <c r="F7" s="97"/>
      <c r="G7" s="97"/>
      <c r="H7" s="97"/>
    </row>
    <row r="8" spans="1:8" ht="14.25" customHeight="1">
      <c r="A8" s="117"/>
      <c r="B8" s="118"/>
      <c r="C8" s="118"/>
      <c r="D8" s="118"/>
      <c r="E8" s="118"/>
      <c r="F8" s="97"/>
      <c r="G8" s="97"/>
      <c r="H8" s="97"/>
    </row>
    <row r="9" spans="1:7" ht="15" customHeight="1">
      <c r="A9" s="280" t="s">
        <v>229</v>
      </c>
      <c r="B9" s="280"/>
      <c r="C9" s="280"/>
      <c r="D9" s="280"/>
      <c r="E9" s="280"/>
      <c r="F9" s="129"/>
      <c r="G9" s="131"/>
    </row>
    <row r="10" spans="1:5" ht="20.25" customHeight="1">
      <c r="A10" s="272" t="s">
        <v>253</v>
      </c>
      <c r="B10" s="291" t="s">
        <v>171</v>
      </c>
      <c r="C10" s="291" t="s">
        <v>172</v>
      </c>
      <c r="D10" s="291" t="s">
        <v>354</v>
      </c>
      <c r="E10" s="291" t="s">
        <v>44</v>
      </c>
    </row>
    <row r="11" spans="1:5" ht="16.5" customHeight="1">
      <c r="A11" s="272"/>
      <c r="B11" s="291"/>
      <c r="C11" s="291"/>
      <c r="D11" s="291"/>
      <c r="E11" s="291"/>
    </row>
    <row r="12" spans="1:5" ht="13.5" customHeight="1">
      <c r="A12" s="8" t="s">
        <v>8</v>
      </c>
      <c r="B12" s="20"/>
      <c r="C12" s="20"/>
      <c r="D12" s="7">
        <v>43585130</v>
      </c>
      <c r="E12" s="7">
        <f aca="true" t="shared" si="0" ref="E12:E19">SUM(B12:D12)</f>
        <v>43585130</v>
      </c>
    </row>
    <row r="13" spans="1:5" ht="13.5" customHeight="1">
      <c r="A13" s="132" t="s">
        <v>254</v>
      </c>
      <c r="B13" s="20"/>
      <c r="C13" s="20"/>
      <c r="D13" s="7">
        <v>8359355</v>
      </c>
      <c r="E13" s="7">
        <f t="shared" si="0"/>
        <v>8359355</v>
      </c>
    </row>
    <row r="14" spans="1:5" ht="13.5" customHeight="1">
      <c r="A14" s="8" t="s">
        <v>12</v>
      </c>
      <c r="B14" s="20"/>
      <c r="C14" s="20"/>
      <c r="D14" s="7">
        <v>9750137</v>
      </c>
      <c r="E14" s="7">
        <f t="shared" si="0"/>
        <v>9750137</v>
      </c>
    </row>
    <row r="15" spans="1:5" ht="13.5" customHeight="1">
      <c r="A15" s="133" t="s">
        <v>14</v>
      </c>
      <c r="B15" s="7"/>
      <c r="C15" s="7"/>
      <c r="D15" s="7"/>
      <c r="E15" s="7">
        <f t="shared" si="0"/>
        <v>0</v>
      </c>
    </row>
    <row r="16" spans="1:5" ht="13.5" customHeight="1">
      <c r="A16" s="8" t="s">
        <v>255</v>
      </c>
      <c r="B16" s="7"/>
      <c r="C16" s="7"/>
      <c r="D16" s="7"/>
      <c r="E16" s="7">
        <f t="shared" si="0"/>
        <v>0</v>
      </c>
    </row>
    <row r="17" spans="1:5" ht="13.5" customHeight="1">
      <c r="A17" s="134" t="s">
        <v>256</v>
      </c>
      <c r="B17" s="7"/>
      <c r="C17" s="7"/>
      <c r="D17" s="20"/>
      <c r="E17" s="7">
        <f t="shared" si="0"/>
        <v>0</v>
      </c>
    </row>
    <row r="18" spans="1:5" ht="13.5" customHeight="1">
      <c r="A18" s="135" t="s">
        <v>257</v>
      </c>
      <c r="B18" s="149"/>
      <c r="C18" s="149"/>
      <c r="D18" s="7"/>
      <c r="E18" s="7">
        <f t="shared" si="0"/>
        <v>0</v>
      </c>
    </row>
    <row r="19" spans="1:5" ht="13.5" customHeight="1">
      <c r="A19" s="170"/>
      <c r="B19" s="151"/>
      <c r="C19" s="151"/>
      <c r="D19" s="7"/>
      <c r="E19" s="7">
        <f t="shared" si="0"/>
        <v>0</v>
      </c>
    </row>
    <row r="20" spans="1:5" ht="13.5" customHeight="1">
      <c r="A20" s="137" t="s">
        <v>266</v>
      </c>
      <c r="B20" s="150"/>
      <c r="C20" s="150"/>
      <c r="D20" s="14">
        <f>SUM(D12:D19)</f>
        <v>61694622</v>
      </c>
      <c r="E20" s="14">
        <f>SUM(E12:E19)</f>
        <v>61694622</v>
      </c>
    </row>
    <row r="21" spans="1:5" ht="13.5" customHeight="1">
      <c r="A21" s="137"/>
      <c r="B21" s="151"/>
      <c r="C21" s="151"/>
      <c r="D21" s="7"/>
      <c r="E21" s="7"/>
    </row>
    <row r="22" spans="1:5" ht="13.5" customHeight="1">
      <c r="A22" s="135" t="s">
        <v>22</v>
      </c>
      <c r="B22" s="7"/>
      <c r="C22" s="151"/>
      <c r="D22" s="7">
        <v>1524000</v>
      </c>
      <c r="E22" s="7">
        <v>1270000</v>
      </c>
    </row>
    <row r="23" spans="1:5" ht="13.5" customHeight="1">
      <c r="A23" s="135" t="s">
        <v>24</v>
      </c>
      <c r="B23" s="7"/>
      <c r="C23" s="152"/>
      <c r="D23" s="20">
        <v>0</v>
      </c>
      <c r="E23" s="20">
        <v>0</v>
      </c>
    </row>
    <row r="24" spans="1:5" ht="13.5" customHeight="1">
      <c r="A24" s="140" t="s">
        <v>259</v>
      </c>
      <c r="B24" s="153"/>
      <c r="C24" s="152"/>
      <c r="D24" s="20"/>
      <c r="E24" s="20"/>
    </row>
    <row r="25" spans="1:5" ht="13.5" customHeight="1">
      <c r="A25" s="137" t="s">
        <v>267</v>
      </c>
      <c r="B25" s="14"/>
      <c r="C25" s="14"/>
      <c r="D25" s="14">
        <f>SUM(D22:D24)</f>
        <v>1524000</v>
      </c>
      <c r="E25" s="14">
        <f>SUM(E22:E24)</f>
        <v>1270000</v>
      </c>
    </row>
  </sheetData>
  <sheetProtection/>
  <mergeCells count="10">
    <mergeCell ref="A3:E3"/>
    <mergeCell ref="A4:E4"/>
    <mergeCell ref="A5:E5"/>
    <mergeCell ref="B7:E7"/>
    <mergeCell ref="A9:E9"/>
    <mergeCell ref="A10:A11"/>
    <mergeCell ref="B10:B11"/>
    <mergeCell ref="C10:C11"/>
    <mergeCell ref="D10:D11"/>
    <mergeCell ref="E10:E11"/>
  </mergeCells>
  <printOptions/>
  <pageMargins left="0.509842519685039" right="0.259842519685039" top="0.6952755905511809" bottom="0.6153543307086611" header="0.4" footer="0.3200787401574801"/>
  <pageSetup fitToHeight="0" fitToWidth="0" orientation="portrait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6.8984375" style="0" customWidth="1"/>
    <col min="2" max="2" width="11.69921875" style="0" customWidth="1"/>
    <col min="3" max="4" width="13" style="0" customWidth="1"/>
    <col min="5" max="5" width="10.8984375" style="0" customWidth="1"/>
    <col min="6" max="7" width="9.19921875" style="0" customWidth="1"/>
    <col min="8" max="8" width="8.69921875" style="0" customWidth="1"/>
    <col min="9" max="9" width="9.3984375" style="0" customWidth="1"/>
    <col min="10" max="10" width="10.59765625" style="0" customWidth="1"/>
    <col min="11" max="11" width="11.69921875" style="0" customWidth="1"/>
  </cols>
  <sheetData>
    <row r="1" spans="1:5" ht="12.75" customHeight="1">
      <c r="A1" s="287" t="s">
        <v>355</v>
      </c>
      <c r="B1" s="287"/>
      <c r="C1" s="287"/>
      <c r="D1" s="287"/>
      <c r="E1" s="287"/>
    </row>
    <row r="2" spans="1:5" ht="18" customHeight="1">
      <c r="A2" s="281" t="s">
        <v>353</v>
      </c>
      <c r="B2" s="281"/>
      <c r="C2" s="281"/>
      <c r="D2" s="281"/>
      <c r="E2" s="281"/>
    </row>
    <row r="3" spans="1:5" ht="14.25" customHeight="1">
      <c r="A3" s="281" t="s">
        <v>181</v>
      </c>
      <c r="B3" s="281"/>
      <c r="C3" s="281"/>
      <c r="D3" s="281"/>
      <c r="E3" s="281"/>
    </row>
    <row r="4" spans="1:5" ht="14.25" customHeight="1">
      <c r="A4" s="18"/>
      <c r="B4" s="18"/>
      <c r="C4" s="18"/>
      <c r="D4" s="18"/>
      <c r="E4" s="18"/>
    </row>
    <row r="5" spans="1:5" ht="12.75" customHeight="1">
      <c r="A5" s="121" t="s">
        <v>219</v>
      </c>
      <c r="B5" s="306" t="s">
        <v>42</v>
      </c>
      <c r="C5" s="306"/>
      <c r="D5" s="306"/>
      <c r="E5" s="306"/>
    </row>
    <row r="6" spans="1:5" ht="12.75" customHeight="1">
      <c r="A6" s="280" t="s">
        <v>229</v>
      </c>
      <c r="B6" s="280"/>
      <c r="C6" s="280"/>
      <c r="D6" s="280"/>
      <c r="E6" s="280"/>
    </row>
    <row r="7" spans="1:5" ht="12.75" customHeight="1">
      <c r="A7" s="272" t="s">
        <v>253</v>
      </c>
      <c r="B7" s="291" t="s">
        <v>181</v>
      </c>
      <c r="C7" s="291"/>
      <c r="D7" s="291"/>
      <c r="E7" s="291"/>
    </row>
    <row r="8" spans="1:5" ht="12.75" customHeight="1">
      <c r="A8" s="272"/>
      <c r="B8" s="105"/>
      <c r="C8" s="105"/>
      <c r="D8" s="105"/>
      <c r="E8" s="90" t="s">
        <v>44</v>
      </c>
    </row>
    <row r="9" spans="1:5" ht="12.75" customHeight="1">
      <c r="A9" s="8" t="s">
        <v>8</v>
      </c>
      <c r="B9" s="154"/>
      <c r="C9" s="48"/>
      <c r="D9" s="48"/>
      <c r="E9" s="48"/>
    </row>
    <row r="10" spans="1:5" ht="12.75" customHeight="1">
      <c r="A10" s="132" t="s">
        <v>254</v>
      </c>
      <c r="B10" s="154"/>
      <c r="C10" s="48"/>
      <c r="D10" s="48"/>
      <c r="E10" s="48"/>
    </row>
    <row r="11" spans="1:5" ht="12.75" customHeight="1">
      <c r="A11" s="8" t="s">
        <v>12</v>
      </c>
      <c r="B11" s="154"/>
      <c r="C11" s="48"/>
      <c r="D11" s="48"/>
      <c r="E11" s="48"/>
    </row>
    <row r="12" spans="1:5" ht="12.75" customHeight="1">
      <c r="A12" s="133" t="s">
        <v>14</v>
      </c>
      <c r="B12" s="48"/>
      <c r="C12" s="48"/>
      <c r="D12" s="48"/>
      <c r="E12" s="48"/>
    </row>
    <row r="13" spans="1:5" ht="12.75" customHeight="1">
      <c r="A13" s="8" t="s">
        <v>255</v>
      </c>
      <c r="B13" s="48"/>
      <c r="C13" s="48"/>
      <c r="D13" s="48"/>
      <c r="E13" s="48"/>
    </row>
    <row r="14" spans="1:5" ht="12.75" customHeight="1">
      <c r="A14" s="137" t="s">
        <v>258</v>
      </c>
      <c r="B14" s="156"/>
      <c r="C14" s="56"/>
      <c r="D14" s="56"/>
      <c r="E14" s="56"/>
    </row>
    <row r="15" spans="1:5" ht="12.75" customHeight="1">
      <c r="A15" s="137"/>
      <c r="B15" s="157"/>
      <c r="C15" s="48"/>
      <c r="D15" s="48"/>
      <c r="E15" s="48"/>
    </row>
    <row r="16" spans="1:5" ht="12.75" customHeight="1">
      <c r="A16" s="135" t="s">
        <v>22</v>
      </c>
      <c r="B16" s="48"/>
      <c r="C16" s="48"/>
      <c r="D16" s="48"/>
      <c r="E16" s="48"/>
    </row>
    <row r="17" spans="1:5" ht="12.75" customHeight="1">
      <c r="A17" s="135" t="s">
        <v>24</v>
      </c>
      <c r="B17" s="48"/>
      <c r="C17" s="154"/>
      <c r="D17" s="154"/>
      <c r="E17" s="48"/>
    </row>
    <row r="18" spans="1:5" ht="12.75" customHeight="1">
      <c r="A18" s="140" t="s">
        <v>259</v>
      </c>
      <c r="B18" s="146"/>
      <c r="C18" s="154"/>
      <c r="D18" s="154"/>
      <c r="E18" s="48"/>
    </row>
    <row r="19" spans="1:5" ht="12.75" customHeight="1">
      <c r="A19" s="137" t="s">
        <v>260</v>
      </c>
      <c r="B19" s="56"/>
      <c r="C19" s="48"/>
      <c r="D19" s="48"/>
      <c r="E19" s="48"/>
    </row>
    <row r="21" spans="1:5" ht="12.75" customHeight="1">
      <c r="A21" s="287" t="s">
        <v>356</v>
      </c>
      <c r="B21" s="287"/>
      <c r="C21" s="287"/>
      <c r="D21" s="287"/>
      <c r="E21" s="287"/>
    </row>
    <row r="22" spans="1:5" ht="14.25">
      <c r="A22" s="281" t="s">
        <v>353</v>
      </c>
      <c r="B22" s="281"/>
      <c r="C22" s="281"/>
      <c r="D22" s="281"/>
      <c r="E22" s="281"/>
    </row>
    <row r="23" spans="1:5" ht="14.25">
      <c r="A23" s="281" t="s">
        <v>205</v>
      </c>
      <c r="B23" s="281"/>
      <c r="C23" s="281"/>
      <c r="D23" s="281"/>
      <c r="E23" s="281"/>
    </row>
    <row r="24" spans="1:5" ht="14.25">
      <c r="A24" s="18"/>
      <c r="B24" s="18"/>
      <c r="C24" s="18"/>
      <c r="D24" s="18"/>
      <c r="E24" s="18"/>
    </row>
    <row r="25" spans="1:5" ht="12.75" customHeight="1">
      <c r="A25" s="121" t="s">
        <v>219</v>
      </c>
      <c r="B25" s="306" t="s">
        <v>42</v>
      </c>
      <c r="C25" s="306"/>
      <c r="D25" s="306"/>
      <c r="E25" s="306"/>
    </row>
    <row r="26" spans="1:5" ht="12.75" customHeight="1">
      <c r="A26" s="280" t="s">
        <v>229</v>
      </c>
      <c r="B26" s="280"/>
      <c r="C26" s="280"/>
      <c r="D26" s="280"/>
      <c r="E26" s="280"/>
    </row>
    <row r="27" spans="1:5" ht="14.25">
      <c r="A27" s="272" t="s">
        <v>253</v>
      </c>
      <c r="B27" s="291" t="s">
        <v>205</v>
      </c>
      <c r="C27" s="291"/>
      <c r="D27" s="291"/>
      <c r="E27" s="291"/>
    </row>
    <row r="28" spans="1:5" ht="14.25">
      <c r="A28" s="272"/>
      <c r="B28" s="105"/>
      <c r="C28" s="105"/>
      <c r="D28" s="105"/>
      <c r="E28" s="90" t="s">
        <v>44</v>
      </c>
    </row>
    <row r="29" spans="1:5" ht="14.25">
      <c r="A29" s="8" t="s">
        <v>8</v>
      </c>
      <c r="B29" s="154"/>
      <c r="C29" s="48"/>
      <c r="D29" s="48"/>
      <c r="E29" s="48"/>
    </row>
    <row r="30" spans="1:5" ht="14.25">
      <c r="A30" s="132" t="s">
        <v>254</v>
      </c>
      <c r="B30" s="154"/>
      <c r="C30" s="48"/>
      <c r="D30" s="48"/>
      <c r="E30" s="48"/>
    </row>
    <row r="31" spans="1:5" ht="14.25">
      <c r="A31" s="8" t="s">
        <v>12</v>
      </c>
      <c r="B31" s="154"/>
      <c r="C31" s="48"/>
      <c r="D31" s="48"/>
      <c r="E31" s="48"/>
    </row>
    <row r="32" spans="1:5" ht="14.25">
      <c r="A32" s="133" t="s">
        <v>14</v>
      </c>
      <c r="B32" s="48"/>
      <c r="C32" s="48"/>
      <c r="D32" s="48"/>
      <c r="E32" s="48"/>
    </row>
    <row r="33" spans="1:5" ht="14.25">
      <c r="A33" s="8" t="s">
        <v>255</v>
      </c>
      <c r="B33" s="48"/>
      <c r="C33" s="48"/>
      <c r="D33" s="48"/>
      <c r="E33" s="48"/>
    </row>
    <row r="34" spans="1:5" ht="14.25">
      <c r="A34" s="137" t="s">
        <v>266</v>
      </c>
      <c r="B34" s="156"/>
      <c r="C34" s="56"/>
      <c r="D34" s="56"/>
      <c r="E34" s="56"/>
    </row>
    <row r="35" spans="1:5" ht="14.25">
      <c r="A35" s="137"/>
      <c r="B35" s="157"/>
      <c r="C35" s="48"/>
      <c r="D35" s="48"/>
      <c r="E35" s="48"/>
    </row>
    <row r="36" spans="1:5" ht="14.25">
      <c r="A36" s="135" t="s">
        <v>22</v>
      </c>
      <c r="B36" s="48"/>
      <c r="C36" s="48"/>
      <c r="D36" s="48"/>
      <c r="E36" s="48"/>
    </row>
    <row r="37" spans="1:5" ht="14.25">
      <c r="A37" s="135" t="s">
        <v>24</v>
      </c>
      <c r="B37" s="48"/>
      <c r="C37" s="154"/>
      <c r="D37" s="154"/>
      <c r="E37" s="48"/>
    </row>
    <row r="38" spans="1:5" ht="14.25">
      <c r="A38" s="140" t="s">
        <v>259</v>
      </c>
      <c r="B38" s="146"/>
      <c r="C38" s="154"/>
      <c r="D38" s="154"/>
      <c r="E38" s="48"/>
    </row>
    <row r="39" spans="1:5" ht="14.25">
      <c r="A39" s="137" t="s">
        <v>357</v>
      </c>
      <c r="B39" s="56"/>
      <c r="C39" s="48"/>
      <c r="D39" s="48"/>
      <c r="E39" s="48"/>
    </row>
    <row r="40" spans="1:5" ht="14.25">
      <c r="A40" s="177"/>
      <c r="B40" s="99"/>
      <c r="C40" s="4"/>
      <c r="D40" s="4"/>
      <c r="E40" s="4"/>
    </row>
    <row r="41" spans="1:5" ht="14.25">
      <c r="A41" s="287" t="s">
        <v>358</v>
      </c>
      <c r="B41" s="287"/>
      <c r="C41" s="287"/>
      <c r="D41" s="287"/>
      <c r="E41" s="287"/>
    </row>
    <row r="42" spans="1:5" ht="14.25">
      <c r="A42" s="128"/>
      <c r="B42" s="128"/>
      <c r="C42" s="128"/>
      <c r="D42" s="128"/>
      <c r="E42" s="128"/>
    </row>
    <row r="43" spans="1:5" ht="14.25">
      <c r="A43" s="281" t="s">
        <v>353</v>
      </c>
      <c r="B43" s="281"/>
      <c r="C43" s="281"/>
      <c r="D43" s="281"/>
      <c r="E43" s="281"/>
    </row>
    <row r="44" spans="1:5" ht="14.25">
      <c r="A44" s="281" t="s">
        <v>359</v>
      </c>
      <c r="B44" s="281"/>
      <c r="C44" s="281"/>
      <c r="D44" s="281"/>
      <c r="E44" s="281"/>
    </row>
    <row r="45" spans="1:5" ht="14.25">
      <c r="A45" s="18"/>
      <c r="B45" s="18"/>
      <c r="C45" s="18"/>
      <c r="D45" s="18"/>
      <c r="E45" s="18"/>
    </row>
    <row r="46" spans="1:5" ht="14.25">
      <c r="A46" s="121" t="s">
        <v>219</v>
      </c>
      <c r="B46" s="306" t="s">
        <v>42</v>
      </c>
      <c r="C46" s="306"/>
      <c r="D46" s="306"/>
      <c r="E46" s="306"/>
    </row>
    <row r="47" spans="1:5" ht="14.25">
      <c r="A47" s="18"/>
      <c r="B47" s="18"/>
      <c r="C47" s="18"/>
      <c r="D47" s="18"/>
      <c r="E47" s="18"/>
    </row>
    <row r="48" spans="1:5" ht="14.25">
      <c r="A48" s="280" t="s">
        <v>229</v>
      </c>
      <c r="B48" s="280"/>
      <c r="C48" s="280"/>
      <c r="D48" s="280"/>
      <c r="E48" s="280"/>
    </row>
    <row r="49" spans="1:5" ht="14.25">
      <c r="A49" s="272" t="s">
        <v>253</v>
      </c>
      <c r="B49" s="291" t="s">
        <v>359</v>
      </c>
      <c r="C49" s="291"/>
      <c r="D49" s="291"/>
      <c r="E49" s="291"/>
    </row>
    <row r="50" spans="1:5" ht="33.75">
      <c r="A50" s="272"/>
      <c r="B50" s="100" t="s">
        <v>360</v>
      </c>
      <c r="C50" s="100"/>
      <c r="D50" s="100" t="s">
        <v>120</v>
      </c>
      <c r="E50" s="90" t="s">
        <v>44</v>
      </c>
    </row>
    <row r="51" spans="1:5" ht="14.25">
      <c r="A51" s="8" t="s">
        <v>8</v>
      </c>
      <c r="B51" s="45">
        <v>43585130</v>
      </c>
      <c r="C51" s="45"/>
      <c r="D51" s="45"/>
      <c r="E51" s="49">
        <f aca="true" t="shared" si="0" ref="E51:E61">B51+C51+D51</f>
        <v>43585130</v>
      </c>
    </row>
    <row r="52" spans="1:5" ht="14.25">
      <c r="A52" s="132" t="s">
        <v>254</v>
      </c>
      <c r="B52" s="45">
        <v>8359355</v>
      </c>
      <c r="C52" s="45"/>
      <c r="D52" s="45"/>
      <c r="E52" s="49">
        <f t="shared" si="0"/>
        <v>8359355</v>
      </c>
    </row>
    <row r="53" spans="1:5" ht="14.25">
      <c r="A53" s="8" t="s">
        <v>12</v>
      </c>
      <c r="B53" s="45">
        <v>9750137</v>
      </c>
      <c r="C53" s="45"/>
      <c r="D53" s="45"/>
      <c r="E53" s="49">
        <f t="shared" si="0"/>
        <v>9750137</v>
      </c>
    </row>
    <row r="54" spans="1:5" ht="14.25">
      <c r="A54" s="133" t="s">
        <v>14</v>
      </c>
      <c r="B54" s="45"/>
      <c r="C54" s="45"/>
      <c r="D54" s="45"/>
      <c r="E54" s="49">
        <f t="shared" si="0"/>
        <v>0</v>
      </c>
    </row>
    <row r="55" spans="1:5" ht="14.25">
      <c r="A55" s="8" t="s">
        <v>255</v>
      </c>
      <c r="B55" s="45"/>
      <c r="C55" s="45"/>
      <c r="D55" s="45"/>
      <c r="E55" s="49">
        <f t="shared" si="0"/>
        <v>0</v>
      </c>
    </row>
    <row r="56" spans="1:5" ht="14.25">
      <c r="A56" s="137" t="s">
        <v>266</v>
      </c>
      <c r="B56" s="138">
        <f>SUM(B51:B55)</f>
        <v>61694622</v>
      </c>
      <c r="C56" s="138"/>
      <c r="D56" s="138"/>
      <c r="E56" s="49">
        <f t="shared" si="0"/>
        <v>61694622</v>
      </c>
    </row>
    <row r="57" spans="1:5" ht="14.25">
      <c r="A57" s="137"/>
      <c r="B57" s="138"/>
      <c r="C57" s="49"/>
      <c r="D57" s="49"/>
      <c r="E57" s="49">
        <f t="shared" si="0"/>
        <v>0</v>
      </c>
    </row>
    <row r="58" spans="1:5" ht="14.25">
      <c r="A58" s="135" t="s">
        <v>22</v>
      </c>
      <c r="B58" s="45">
        <v>1524000</v>
      </c>
      <c r="C58" s="45"/>
      <c r="D58" s="45"/>
      <c r="E58" s="49">
        <f t="shared" si="0"/>
        <v>1524000</v>
      </c>
    </row>
    <row r="59" spans="1:5" ht="14.25">
      <c r="A59" s="135" t="s">
        <v>24</v>
      </c>
      <c r="B59" s="45"/>
      <c r="C59" s="45"/>
      <c r="D59" s="45"/>
      <c r="E59" s="49">
        <f t="shared" si="0"/>
        <v>0</v>
      </c>
    </row>
    <row r="60" spans="1:5" ht="14.25">
      <c r="A60" s="140" t="s">
        <v>259</v>
      </c>
      <c r="B60" s="141"/>
      <c r="C60" s="45"/>
      <c r="D60" s="45"/>
      <c r="E60" s="49">
        <f t="shared" si="0"/>
        <v>0</v>
      </c>
    </row>
    <row r="61" spans="1:5" ht="14.25">
      <c r="A61" s="137" t="s">
        <v>357</v>
      </c>
      <c r="B61" s="49">
        <f>SUM(B58:B60)</f>
        <v>1524000</v>
      </c>
      <c r="C61" s="45"/>
      <c r="D61" s="45"/>
      <c r="E61" s="49">
        <f t="shared" si="0"/>
        <v>1524000</v>
      </c>
    </row>
  </sheetData>
  <sheetProtection/>
  <mergeCells count="21">
    <mergeCell ref="A41:E41"/>
    <mergeCell ref="A43:E43"/>
    <mergeCell ref="A44:E44"/>
    <mergeCell ref="B46:E46"/>
    <mergeCell ref="A48:E48"/>
    <mergeCell ref="A49:A50"/>
    <mergeCell ref="B49:E49"/>
    <mergeCell ref="A21:E21"/>
    <mergeCell ref="A22:E22"/>
    <mergeCell ref="A23:E23"/>
    <mergeCell ref="B25:E25"/>
    <mergeCell ref="A26:E26"/>
    <mergeCell ref="A27:A28"/>
    <mergeCell ref="B27:E27"/>
    <mergeCell ref="A1:E1"/>
    <mergeCell ref="A2:E2"/>
    <mergeCell ref="A3:E3"/>
    <mergeCell ref="B5:E5"/>
    <mergeCell ref="A6:E6"/>
    <mergeCell ref="A7:A8"/>
    <mergeCell ref="B7:E7"/>
  </mergeCells>
  <printOptions/>
  <pageMargins left="0.511811023622047" right="0.275590551181102" top="0.688976377952756" bottom="0.6106299212598421" header="0.39370078740157505" footer="0.3153543307086611"/>
  <pageSetup fitToHeight="0" fitToWidth="0" orientation="portrait" pageOrder="overThenDown" paperSize="9" scale="9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G26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2.19921875" style="0" customWidth="1"/>
    <col min="2" max="2" width="11.5" style="0" customWidth="1"/>
    <col min="3" max="3" width="14.09765625" style="0" customWidth="1"/>
    <col min="4" max="4" width="13.59765625" style="0" customWidth="1"/>
    <col min="5" max="5" width="0.59375" style="0" customWidth="1"/>
    <col min="6" max="6" width="9.09765625" style="0" customWidth="1"/>
    <col min="7" max="7" width="10.59765625" style="0" customWidth="1"/>
    <col min="8" max="8" width="9.3984375" style="0" customWidth="1"/>
    <col min="9" max="10" width="9.19921875" style="0" customWidth="1"/>
    <col min="11" max="11" width="8.69921875" style="0" customWidth="1"/>
    <col min="12" max="12" width="9.3984375" style="0" customWidth="1"/>
    <col min="13" max="13" width="10.59765625" style="0" customWidth="1"/>
    <col min="14" max="14" width="11.69921875" style="0" customWidth="1"/>
  </cols>
  <sheetData>
    <row r="3" spans="1:4" ht="12.75" customHeight="1">
      <c r="A3" s="287" t="s">
        <v>361</v>
      </c>
      <c r="B3" s="287"/>
      <c r="C3" s="287"/>
      <c r="D3" s="287"/>
    </row>
    <row r="4" spans="1:4" ht="12.75" customHeight="1">
      <c r="A4" s="128"/>
      <c r="B4" s="128"/>
      <c r="C4" s="128"/>
      <c r="D4" s="128"/>
    </row>
    <row r="5" spans="1:7" ht="18" customHeight="1">
      <c r="A5" s="281" t="s">
        <v>353</v>
      </c>
      <c r="B5" s="281"/>
      <c r="C5" s="281"/>
      <c r="D5" s="281"/>
      <c r="E5" s="97"/>
      <c r="F5" s="97"/>
      <c r="G5" s="97"/>
    </row>
    <row r="6" spans="1:7" ht="14.25" customHeight="1">
      <c r="A6" s="295"/>
      <c r="B6" s="295"/>
      <c r="C6" s="295"/>
      <c r="D6" s="295"/>
      <c r="E6" s="97"/>
      <c r="F6" s="97"/>
      <c r="G6" s="97"/>
    </row>
    <row r="7" spans="1:7" ht="14.25" customHeight="1">
      <c r="A7" s="18"/>
      <c r="B7" s="18"/>
      <c r="C7" s="18"/>
      <c r="D7" s="18"/>
      <c r="E7" s="97"/>
      <c r="F7" s="97"/>
      <c r="G7" s="97"/>
    </row>
    <row r="8" spans="1:7" ht="14.25" customHeight="1">
      <c r="A8" s="176" t="s">
        <v>219</v>
      </c>
      <c r="B8" s="306" t="s">
        <v>157</v>
      </c>
      <c r="C8" s="306"/>
      <c r="D8" s="306"/>
      <c r="E8" s="306"/>
      <c r="F8" s="97"/>
      <c r="G8" s="97"/>
    </row>
    <row r="9" spans="1:7" ht="14.25" customHeight="1">
      <c r="A9" s="117"/>
      <c r="B9" s="118"/>
      <c r="C9" s="118"/>
      <c r="D9" s="118"/>
      <c r="E9" s="97"/>
      <c r="F9" s="97"/>
      <c r="G9" s="97"/>
    </row>
    <row r="10" spans="1:6" ht="15" customHeight="1">
      <c r="A10" s="280" t="s">
        <v>39</v>
      </c>
      <c r="B10" s="280"/>
      <c r="C10" s="280"/>
      <c r="D10" s="280"/>
      <c r="E10" s="129"/>
      <c r="F10" s="131"/>
    </row>
    <row r="11" spans="1:4" ht="20.25" customHeight="1">
      <c r="A11" s="272" t="s">
        <v>253</v>
      </c>
      <c r="B11" s="291" t="s">
        <v>171</v>
      </c>
      <c r="C11" s="291" t="s">
        <v>172</v>
      </c>
      <c r="D11" s="291" t="s">
        <v>44</v>
      </c>
    </row>
    <row r="12" spans="1:4" ht="16.5" customHeight="1">
      <c r="A12" s="272"/>
      <c r="B12" s="291"/>
      <c r="C12" s="291"/>
      <c r="D12" s="291"/>
    </row>
    <row r="13" spans="1:4" ht="13.5" customHeight="1">
      <c r="A13" s="8" t="s">
        <v>8</v>
      </c>
      <c r="B13" s="45">
        <v>118746403</v>
      </c>
      <c r="C13" s="45"/>
      <c r="D13" s="49">
        <f aca="true" t="shared" si="0" ref="D13:D26">B13+C13</f>
        <v>118746403</v>
      </c>
    </row>
    <row r="14" spans="1:4" ht="13.5" customHeight="1">
      <c r="A14" s="132" t="s">
        <v>254</v>
      </c>
      <c r="B14" s="45">
        <v>21614986</v>
      </c>
      <c r="C14" s="45"/>
      <c r="D14" s="49">
        <f t="shared" si="0"/>
        <v>21614986</v>
      </c>
    </row>
    <row r="15" spans="1:4" ht="13.5" customHeight="1">
      <c r="A15" s="8" t="s">
        <v>12</v>
      </c>
      <c r="B15" s="45">
        <v>44485874</v>
      </c>
      <c r="C15" s="45"/>
      <c r="D15" s="49">
        <f t="shared" si="0"/>
        <v>44485874</v>
      </c>
    </row>
    <row r="16" spans="1:4" ht="13.5" customHeight="1">
      <c r="A16" s="133" t="s">
        <v>14</v>
      </c>
      <c r="B16" s="45"/>
      <c r="C16" s="45"/>
      <c r="D16" s="49">
        <f t="shared" si="0"/>
        <v>0</v>
      </c>
    </row>
    <row r="17" spans="1:4" ht="13.5" customHeight="1">
      <c r="A17" s="8" t="s">
        <v>255</v>
      </c>
      <c r="B17" s="45"/>
      <c r="C17" s="45"/>
      <c r="D17" s="49">
        <f t="shared" si="0"/>
        <v>0</v>
      </c>
    </row>
    <row r="18" spans="1:4" ht="13.5" customHeight="1">
      <c r="A18" s="134"/>
      <c r="B18" s="45"/>
      <c r="C18" s="45"/>
      <c r="D18" s="49">
        <f t="shared" si="0"/>
        <v>0</v>
      </c>
    </row>
    <row r="19" spans="1:4" ht="13.5" customHeight="1">
      <c r="A19" s="135"/>
      <c r="B19" s="136"/>
      <c r="C19" s="136"/>
      <c r="D19" s="49">
        <f t="shared" si="0"/>
        <v>0</v>
      </c>
    </row>
    <row r="20" spans="1:4" ht="13.5" customHeight="1">
      <c r="A20" s="170"/>
      <c r="B20" s="139"/>
      <c r="C20" s="139"/>
      <c r="D20" s="49">
        <f t="shared" si="0"/>
        <v>0</v>
      </c>
    </row>
    <row r="21" spans="1:4" ht="13.5" customHeight="1">
      <c r="A21" s="137" t="s">
        <v>266</v>
      </c>
      <c r="B21" s="138">
        <f>SUM(B13:B15)</f>
        <v>184847263</v>
      </c>
      <c r="C21" s="138"/>
      <c r="D21" s="49">
        <f t="shared" si="0"/>
        <v>184847263</v>
      </c>
    </row>
    <row r="22" spans="1:4" ht="13.5" customHeight="1">
      <c r="A22" s="137"/>
      <c r="B22" s="139"/>
      <c r="C22" s="139"/>
      <c r="D22" s="49">
        <f t="shared" si="0"/>
        <v>0</v>
      </c>
    </row>
    <row r="23" spans="1:4" ht="13.5" customHeight="1">
      <c r="A23" s="135" t="s">
        <v>22</v>
      </c>
      <c r="B23" s="45">
        <v>3303250</v>
      </c>
      <c r="C23" s="139"/>
      <c r="D23" s="49">
        <f t="shared" si="0"/>
        <v>3303250</v>
      </c>
    </row>
    <row r="24" spans="1:4" ht="13.5" customHeight="1">
      <c r="A24" s="135" t="s">
        <v>24</v>
      </c>
      <c r="B24" s="45"/>
      <c r="C24" s="139"/>
      <c r="D24" s="49">
        <f t="shared" si="0"/>
        <v>0</v>
      </c>
    </row>
    <row r="25" spans="1:4" ht="13.5" customHeight="1">
      <c r="A25" s="140" t="s">
        <v>259</v>
      </c>
      <c r="B25" s="141"/>
      <c r="C25" s="139"/>
      <c r="D25" s="49">
        <f t="shared" si="0"/>
        <v>0</v>
      </c>
    </row>
    <row r="26" spans="1:4" ht="13.5" customHeight="1">
      <c r="A26" s="137" t="s">
        <v>267</v>
      </c>
      <c r="B26" s="49">
        <f>SUM(B23:B25)</f>
        <v>3303250</v>
      </c>
      <c r="C26" s="49"/>
      <c r="D26" s="49">
        <f t="shared" si="0"/>
        <v>3303250</v>
      </c>
    </row>
  </sheetData>
  <sheetProtection/>
  <mergeCells count="9">
    <mergeCell ref="A3:D3"/>
    <mergeCell ref="A5:D5"/>
    <mergeCell ref="A6:D6"/>
    <mergeCell ref="B8:E8"/>
    <mergeCell ref="A10:D10"/>
    <mergeCell ref="A11:A12"/>
    <mergeCell ref="B11:B12"/>
    <mergeCell ref="C11:C12"/>
    <mergeCell ref="D11:D12"/>
  </mergeCells>
  <printOptions/>
  <pageMargins left="0.509842519685039" right="0.259842519685039" top="0.6952755905511809" bottom="0.6153543307086611" header="0.4" footer="0.3200787401574801"/>
  <pageSetup fitToHeight="0" fitToWidth="0" orientation="portrait" pageOrder="overThenDown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5.69921875" style="0" customWidth="1"/>
    <col min="2" max="5" width="11.19921875" style="0" customWidth="1"/>
    <col min="6" max="6" width="9.59765625" style="0" customWidth="1"/>
    <col min="7" max="10" width="10.09765625" style="0" customWidth="1"/>
    <col min="11" max="11" width="11.5" style="0" customWidth="1"/>
    <col min="12" max="13" width="9.19921875" style="0" customWidth="1"/>
    <col min="14" max="14" width="8.69921875" style="0" customWidth="1"/>
    <col min="15" max="15" width="9.3984375" style="0" customWidth="1"/>
    <col min="16" max="16" width="10.59765625" style="0" customWidth="1"/>
    <col min="17" max="17" width="11.69921875" style="0" customWidth="1"/>
  </cols>
  <sheetData>
    <row r="1" spans="1:11" ht="12.75" customHeight="1">
      <c r="A1" s="287" t="s">
        <v>362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8" customHeight="1">
      <c r="A2" s="281" t="s">
        <v>353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 customHeight="1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4.25" customHeight="1">
      <c r="A4" s="121" t="s">
        <v>219</v>
      </c>
      <c r="B4" s="306" t="s">
        <v>157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11" ht="15" customHeight="1">
      <c r="A5" s="280" t="s">
        <v>229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</row>
    <row r="6" spans="1:11" ht="15" customHeight="1">
      <c r="A6" s="272" t="s">
        <v>253</v>
      </c>
      <c r="B6" s="291" t="s">
        <v>181</v>
      </c>
      <c r="C6" s="291"/>
      <c r="D6" s="291"/>
      <c r="E6" s="291"/>
      <c r="F6" s="291"/>
      <c r="G6" s="291"/>
      <c r="H6" s="291"/>
      <c r="I6" s="291"/>
      <c r="J6" s="291"/>
      <c r="K6" s="291"/>
    </row>
    <row r="7" spans="1:13" ht="45">
      <c r="A7" s="272"/>
      <c r="B7" s="100" t="s">
        <v>363</v>
      </c>
      <c r="C7" s="100" t="s">
        <v>364</v>
      </c>
      <c r="D7" s="100" t="s">
        <v>365</v>
      </c>
      <c r="E7" s="100" t="s">
        <v>366</v>
      </c>
      <c r="F7" s="100" t="s">
        <v>367</v>
      </c>
      <c r="G7" s="100" t="s">
        <v>368</v>
      </c>
      <c r="H7" s="100" t="s">
        <v>369</v>
      </c>
      <c r="I7" s="100" t="s">
        <v>370</v>
      </c>
      <c r="J7" s="100" t="s">
        <v>371</v>
      </c>
      <c r="K7" s="90" t="s">
        <v>44</v>
      </c>
      <c r="M7" s="178" t="s">
        <v>120</v>
      </c>
    </row>
    <row r="8" spans="1:11" ht="13.5" customHeight="1">
      <c r="A8" s="8" t="s">
        <v>8</v>
      </c>
      <c r="B8" s="20">
        <v>70801882</v>
      </c>
      <c r="C8" s="20">
        <v>0</v>
      </c>
      <c r="D8" s="20">
        <v>0</v>
      </c>
      <c r="E8" s="20">
        <v>0</v>
      </c>
      <c r="F8" s="7">
        <v>10424454</v>
      </c>
      <c r="G8" s="7">
        <v>16547080</v>
      </c>
      <c r="H8" s="7">
        <v>2206278</v>
      </c>
      <c r="I8" s="7">
        <v>17939355</v>
      </c>
      <c r="J8" s="7">
        <v>827354</v>
      </c>
      <c r="K8" s="20">
        <f aca="true" t="shared" si="0" ref="K8:K13">SUM(B8:J8)</f>
        <v>118746403</v>
      </c>
    </row>
    <row r="9" spans="1:11" ht="13.5" customHeight="1">
      <c r="A9" s="132" t="s">
        <v>254</v>
      </c>
      <c r="B9" s="20">
        <v>12905758</v>
      </c>
      <c r="C9" s="20">
        <v>0</v>
      </c>
      <c r="D9" s="20">
        <v>9741</v>
      </c>
      <c r="E9" s="20">
        <v>1948</v>
      </c>
      <c r="F9" s="7">
        <v>1907003</v>
      </c>
      <c r="G9" s="7">
        <v>3015735</v>
      </c>
      <c r="H9" s="7">
        <v>402098</v>
      </c>
      <c r="I9" s="7">
        <v>3221916</v>
      </c>
      <c r="J9" s="7">
        <v>150787</v>
      </c>
      <c r="K9" s="20">
        <f t="shared" si="0"/>
        <v>21614986</v>
      </c>
    </row>
    <row r="10" spans="1:11" ht="13.5" customHeight="1">
      <c r="A10" s="8" t="s">
        <v>12</v>
      </c>
      <c r="B10" s="20">
        <v>784543</v>
      </c>
      <c r="C10" s="20">
        <v>129540</v>
      </c>
      <c r="D10" s="20">
        <v>5080442</v>
      </c>
      <c r="E10" s="20">
        <v>1548600</v>
      </c>
      <c r="F10" s="7">
        <v>9926766</v>
      </c>
      <c r="G10" s="7">
        <v>21485588</v>
      </c>
      <c r="H10" s="7">
        <v>2731412</v>
      </c>
      <c r="I10" s="7">
        <v>1774702</v>
      </c>
      <c r="J10" s="7">
        <v>1024281</v>
      </c>
      <c r="K10" s="20">
        <f t="shared" si="0"/>
        <v>44485874</v>
      </c>
    </row>
    <row r="11" spans="1:11" ht="13.5" customHeight="1">
      <c r="A11" s="133" t="s">
        <v>14</v>
      </c>
      <c r="B11" s="7"/>
      <c r="C11" s="7"/>
      <c r="D11" s="7"/>
      <c r="E11" s="7"/>
      <c r="F11" s="7"/>
      <c r="G11" s="7"/>
      <c r="H11" s="7"/>
      <c r="I11" s="7"/>
      <c r="J11" s="7"/>
      <c r="K11" s="20">
        <f t="shared" si="0"/>
        <v>0</v>
      </c>
    </row>
    <row r="12" spans="1:11" ht="13.5" customHeight="1">
      <c r="A12" s="8" t="s">
        <v>255</v>
      </c>
      <c r="B12" s="7"/>
      <c r="C12" s="7"/>
      <c r="D12" s="7"/>
      <c r="E12" s="7"/>
      <c r="F12" s="7"/>
      <c r="G12" s="7"/>
      <c r="H12" s="7"/>
      <c r="I12" s="7"/>
      <c r="J12" s="7"/>
      <c r="K12" s="20">
        <f t="shared" si="0"/>
        <v>0</v>
      </c>
    </row>
    <row r="13" spans="1:11" ht="13.5" customHeight="1">
      <c r="A13" s="134"/>
      <c r="B13" s="7"/>
      <c r="C13" s="7"/>
      <c r="D13" s="7"/>
      <c r="E13" s="7"/>
      <c r="F13" s="20"/>
      <c r="G13" s="20"/>
      <c r="H13" s="20"/>
      <c r="I13" s="20"/>
      <c r="J13" s="20"/>
      <c r="K13" s="20">
        <f t="shared" si="0"/>
        <v>0</v>
      </c>
    </row>
    <row r="14" spans="1:11" ht="13.5" customHeight="1">
      <c r="A14" s="137" t="s">
        <v>266</v>
      </c>
      <c r="B14" s="150">
        <f aca="true" t="shared" si="1" ref="B14:K14">SUM(B8:B13)</f>
        <v>84492183</v>
      </c>
      <c r="C14" s="150">
        <f t="shared" si="1"/>
        <v>129540</v>
      </c>
      <c r="D14" s="150">
        <f t="shared" si="1"/>
        <v>5090183</v>
      </c>
      <c r="E14" s="150">
        <f t="shared" si="1"/>
        <v>1550548</v>
      </c>
      <c r="F14" s="150">
        <f t="shared" si="1"/>
        <v>22258223</v>
      </c>
      <c r="G14" s="150">
        <f t="shared" si="1"/>
        <v>41048403</v>
      </c>
      <c r="H14" s="150">
        <f t="shared" si="1"/>
        <v>5339788</v>
      </c>
      <c r="I14" s="150">
        <f t="shared" si="1"/>
        <v>22935973</v>
      </c>
      <c r="J14" s="150">
        <f t="shared" si="1"/>
        <v>2002422</v>
      </c>
      <c r="K14" s="150">
        <f t="shared" si="1"/>
        <v>184847263</v>
      </c>
    </row>
    <row r="15" spans="1:11" ht="13.5" customHeight="1">
      <c r="A15" s="137"/>
      <c r="B15" s="151"/>
      <c r="C15" s="151"/>
      <c r="D15" s="151"/>
      <c r="E15" s="151"/>
      <c r="F15" s="7"/>
      <c r="G15" s="7"/>
      <c r="H15" s="7"/>
      <c r="I15" s="7"/>
      <c r="J15" s="7"/>
      <c r="K15" s="20">
        <f>SUM(B15:J15)</f>
        <v>0</v>
      </c>
    </row>
    <row r="16" spans="1:11" ht="13.5" customHeight="1">
      <c r="A16" s="135" t="s">
        <v>22</v>
      </c>
      <c r="B16" s="7"/>
      <c r="C16" s="7"/>
      <c r="D16" s="7">
        <v>552450</v>
      </c>
      <c r="E16" s="7">
        <v>50800</v>
      </c>
      <c r="F16" s="7">
        <v>783000</v>
      </c>
      <c r="G16" s="7">
        <v>1620001</v>
      </c>
      <c r="H16" s="7">
        <v>215999</v>
      </c>
      <c r="I16" s="7"/>
      <c r="J16" s="7">
        <v>81000</v>
      </c>
      <c r="K16" s="20">
        <f>SUM(B16:J16)</f>
        <v>3303250</v>
      </c>
    </row>
    <row r="17" spans="1:11" ht="13.5" customHeight="1">
      <c r="A17" s="135" t="s">
        <v>24</v>
      </c>
      <c r="B17" s="7"/>
      <c r="C17" s="7"/>
      <c r="D17" s="7"/>
      <c r="E17" s="152"/>
      <c r="F17" s="20"/>
      <c r="G17" s="20"/>
      <c r="H17" s="20"/>
      <c r="I17" s="20"/>
      <c r="J17" s="20"/>
      <c r="K17" s="20">
        <f>SUM(B17:J17)</f>
        <v>0</v>
      </c>
    </row>
    <row r="18" spans="1:11" ht="13.5" customHeight="1">
      <c r="A18" s="140" t="s">
        <v>259</v>
      </c>
      <c r="B18" s="153"/>
      <c r="C18" s="153"/>
      <c r="D18" s="153"/>
      <c r="E18" s="152"/>
      <c r="F18" s="20"/>
      <c r="G18" s="20"/>
      <c r="H18" s="20"/>
      <c r="I18" s="20"/>
      <c r="J18" s="20"/>
      <c r="K18" s="20">
        <f>SUM(B18:J18)</f>
        <v>0</v>
      </c>
    </row>
    <row r="19" spans="1:11" ht="13.5" customHeight="1">
      <c r="A19" s="137" t="s">
        <v>372</v>
      </c>
      <c r="B19" s="14">
        <f aca="true" t="shared" si="2" ref="B19:K19">SUM(B16:B18)</f>
        <v>0</v>
      </c>
      <c r="C19" s="14">
        <f t="shared" si="2"/>
        <v>0</v>
      </c>
      <c r="D19" s="14">
        <f t="shared" si="2"/>
        <v>552450</v>
      </c>
      <c r="E19" s="14">
        <f t="shared" si="2"/>
        <v>50800</v>
      </c>
      <c r="F19" s="14">
        <f t="shared" si="2"/>
        <v>783000</v>
      </c>
      <c r="G19" s="14">
        <f t="shared" si="2"/>
        <v>1620001</v>
      </c>
      <c r="H19" s="14">
        <f t="shared" si="2"/>
        <v>215999</v>
      </c>
      <c r="I19" s="14">
        <f t="shared" si="2"/>
        <v>0</v>
      </c>
      <c r="J19" s="14">
        <f t="shared" si="2"/>
        <v>81000</v>
      </c>
      <c r="K19" s="14">
        <f t="shared" si="2"/>
        <v>3303250</v>
      </c>
    </row>
    <row r="21" spans="1:11" ht="12.75" customHeight="1">
      <c r="A21" s="287" t="s">
        <v>373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</row>
    <row r="22" spans="1:11" ht="14.25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4.25">
      <c r="A23" s="281" t="s">
        <v>353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</row>
    <row r="24" spans="1:11" ht="14.25">
      <c r="A24" s="281" t="s">
        <v>205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  <row r="25" spans="1:11" ht="12.75" customHeight="1">
      <c r="A25" s="121" t="s">
        <v>219</v>
      </c>
      <c r="B25" s="306" t="s">
        <v>157</v>
      </c>
      <c r="C25" s="306"/>
      <c r="D25" s="306"/>
      <c r="E25" s="306"/>
      <c r="F25" s="306"/>
      <c r="G25" s="306"/>
      <c r="H25" s="306"/>
      <c r="I25" s="306"/>
      <c r="J25" s="306"/>
      <c r="K25" s="306"/>
    </row>
    <row r="26" spans="1:11" ht="12.75" customHeight="1">
      <c r="A26" s="280" t="s">
        <v>229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</row>
    <row r="27" spans="1:11" ht="14.25">
      <c r="A27" s="272" t="s">
        <v>253</v>
      </c>
      <c r="B27" s="291" t="s">
        <v>205</v>
      </c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11" ht="14.25">
      <c r="A28" s="272"/>
      <c r="B28" s="105"/>
      <c r="C28" s="105"/>
      <c r="D28" s="105"/>
      <c r="E28" s="105"/>
      <c r="F28" s="105"/>
      <c r="G28" s="105"/>
      <c r="H28" s="105"/>
      <c r="I28" s="105"/>
      <c r="J28" s="105"/>
      <c r="K28" s="90" t="s">
        <v>44</v>
      </c>
    </row>
    <row r="29" spans="1:11" ht="14.25">
      <c r="A29" s="8" t="s">
        <v>8</v>
      </c>
      <c r="B29" s="154"/>
      <c r="C29" s="154"/>
      <c r="D29" s="154"/>
      <c r="E29" s="154"/>
      <c r="F29" s="48"/>
      <c r="G29" s="48"/>
      <c r="H29" s="48"/>
      <c r="I29" s="48"/>
      <c r="J29" s="48"/>
      <c r="K29" s="48"/>
    </row>
    <row r="30" spans="1:11" ht="14.25">
      <c r="A30" s="132" t="s">
        <v>254</v>
      </c>
      <c r="B30" s="154"/>
      <c r="C30" s="154"/>
      <c r="D30" s="154"/>
      <c r="E30" s="154"/>
      <c r="F30" s="48"/>
      <c r="G30" s="48"/>
      <c r="H30" s="48"/>
      <c r="I30" s="48"/>
      <c r="J30" s="48"/>
      <c r="K30" s="48"/>
    </row>
    <row r="31" spans="1:11" ht="14.25">
      <c r="A31" s="8" t="s">
        <v>12</v>
      </c>
      <c r="B31" s="154"/>
      <c r="C31" s="154"/>
      <c r="D31" s="154"/>
      <c r="E31" s="154"/>
      <c r="F31" s="48"/>
      <c r="G31" s="48"/>
      <c r="H31" s="48"/>
      <c r="I31" s="48"/>
      <c r="J31" s="48"/>
      <c r="K31" s="48"/>
    </row>
    <row r="32" spans="1:11" ht="14.25">
      <c r="A32" s="133" t="s">
        <v>14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4.25">
      <c r="A33" s="8" t="s">
        <v>255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11" ht="14.25">
      <c r="A34" s="170"/>
      <c r="B34" s="157"/>
      <c r="C34" s="157"/>
      <c r="D34" s="157"/>
      <c r="E34" s="157"/>
      <c r="F34" s="48"/>
      <c r="G34" s="48"/>
      <c r="H34" s="48"/>
      <c r="I34" s="48"/>
      <c r="J34" s="48"/>
      <c r="K34" s="48"/>
    </row>
    <row r="35" spans="1:11" ht="14.25">
      <c r="A35" s="137" t="s">
        <v>266</v>
      </c>
      <c r="B35" s="156"/>
      <c r="C35" s="156"/>
      <c r="D35" s="156"/>
      <c r="E35" s="156"/>
      <c r="F35" s="56"/>
      <c r="G35" s="56"/>
      <c r="H35" s="56"/>
      <c r="I35" s="56"/>
      <c r="J35" s="56"/>
      <c r="K35" s="56"/>
    </row>
    <row r="36" spans="1:11" ht="14.25">
      <c r="A36" s="137"/>
      <c r="B36" s="157"/>
      <c r="C36" s="157"/>
      <c r="D36" s="157"/>
      <c r="E36" s="157"/>
      <c r="F36" s="48"/>
      <c r="G36" s="48"/>
      <c r="H36" s="48"/>
      <c r="I36" s="48"/>
      <c r="J36" s="48"/>
      <c r="K36" s="48"/>
    </row>
    <row r="37" spans="1:11" ht="14.25">
      <c r="A37" s="135" t="s">
        <v>22</v>
      </c>
      <c r="B37" s="48"/>
      <c r="C37" s="48"/>
      <c r="D37" s="48"/>
      <c r="E37" s="157"/>
      <c r="F37" s="48"/>
      <c r="G37" s="48"/>
      <c r="H37" s="48"/>
      <c r="I37" s="48"/>
      <c r="J37" s="48"/>
      <c r="K37" s="48"/>
    </row>
    <row r="38" spans="1:11" ht="14.25">
      <c r="A38" s="135" t="s">
        <v>24</v>
      </c>
      <c r="B38" s="48"/>
      <c r="C38" s="48"/>
      <c r="D38" s="48"/>
      <c r="E38" s="158"/>
      <c r="F38" s="154"/>
      <c r="G38" s="154"/>
      <c r="H38" s="154"/>
      <c r="I38" s="154"/>
      <c r="J38" s="154"/>
      <c r="K38" s="48"/>
    </row>
    <row r="39" spans="1:11" ht="14.25">
      <c r="A39" s="140" t="s">
        <v>259</v>
      </c>
      <c r="B39" s="146"/>
      <c r="C39" s="146"/>
      <c r="D39" s="146"/>
      <c r="E39" s="158"/>
      <c r="F39" s="154"/>
      <c r="G39" s="154"/>
      <c r="H39" s="154"/>
      <c r="I39" s="154"/>
      <c r="J39" s="154"/>
      <c r="K39" s="48"/>
    </row>
    <row r="40" spans="1:11" ht="14.25">
      <c r="A40" s="137" t="s">
        <v>267</v>
      </c>
      <c r="B40" s="56"/>
      <c r="C40" s="56"/>
      <c r="D40" s="56"/>
      <c r="E40" s="56"/>
      <c r="F40" s="48"/>
      <c r="G40" s="48"/>
      <c r="H40" s="48"/>
      <c r="I40" s="48"/>
      <c r="J40" s="48"/>
      <c r="K40" s="48"/>
    </row>
  </sheetData>
  <sheetProtection/>
  <mergeCells count="14">
    <mergeCell ref="A21:K21"/>
    <mergeCell ref="A23:K23"/>
    <mergeCell ref="A24:K24"/>
    <mergeCell ref="B25:K25"/>
    <mergeCell ref="A26:K26"/>
    <mergeCell ref="A27:A28"/>
    <mergeCell ref="B27:K27"/>
    <mergeCell ref="A1:K1"/>
    <mergeCell ref="A2:K2"/>
    <mergeCell ref="A3:K3"/>
    <mergeCell ref="B4:K4"/>
    <mergeCell ref="A5:K5"/>
    <mergeCell ref="A6:A7"/>
    <mergeCell ref="B6:K6"/>
  </mergeCells>
  <printOptions/>
  <pageMargins left="0.509842519685039" right="0.259842519685039" top="0.6952755905511809" bottom="0.6153543307086611" header="0.4" footer="0.3200787401574801"/>
  <pageSetup fitToHeight="0" fitToWidth="0" orientation="landscape" pageOrder="overThenDown" paperSize="9" scale="86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55.19921875" style="79" customWidth="1"/>
    <col min="2" max="2" width="12.09765625" style="0" customWidth="1"/>
    <col min="3" max="3" width="12" style="0" customWidth="1"/>
    <col min="4" max="4" width="11.3984375" style="0" customWidth="1"/>
    <col min="5" max="5" width="12.19921875" style="0" customWidth="1"/>
  </cols>
  <sheetData>
    <row r="1" spans="1:5" ht="14.25">
      <c r="A1" s="280" t="s">
        <v>374</v>
      </c>
      <c r="B1" s="280"/>
      <c r="C1" s="280"/>
      <c r="D1" s="280"/>
      <c r="E1" s="280"/>
    </row>
    <row r="2" spans="1:5" ht="14.25">
      <c r="A2" s="288" t="s">
        <v>375</v>
      </c>
      <c r="B2" s="288"/>
      <c r="C2" s="288"/>
      <c r="D2" s="288"/>
      <c r="E2" s="288"/>
    </row>
    <row r="3" spans="1:5" ht="14.25">
      <c r="A3" s="288" t="s">
        <v>376</v>
      </c>
      <c r="B3" s="288"/>
      <c r="C3" s="288"/>
      <c r="D3" s="288"/>
      <c r="E3" s="288"/>
    </row>
    <row r="4" spans="1:5" ht="14.25">
      <c r="A4" s="282" t="s">
        <v>377</v>
      </c>
      <c r="B4" s="282"/>
      <c r="C4" s="282"/>
      <c r="D4" s="282"/>
      <c r="E4" s="282"/>
    </row>
    <row r="5" spans="1:5" ht="12.75" customHeight="1">
      <c r="A5" s="291" t="s">
        <v>378</v>
      </c>
      <c r="B5" s="272" t="s">
        <v>379</v>
      </c>
      <c r="C5" s="272"/>
      <c r="D5" s="272"/>
      <c r="E5" s="291" t="s">
        <v>44</v>
      </c>
    </row>
    <row r="6" spans="1:5" ht="21.75" customHeight="1">
      <c r="A6" s="291"/>
      <c r="B6" s="179" t="s">
        <v>41</v>
      </c>
      <c r="C6" s="180" t="s">
        <v>124</v>
      </c>
      <c r="D6" s="179" t="s">
        <v>157</v>
      </c>
      <c r="E6" s="291"/>
    </row>
    <row r="7" spans="1:5" ht="15" customHeight="1">
      <c r="A7" s="181" t="s">
        <v>380</v>
      </c>
      <c r="B7" s="7"/>
      <c r="C7" s="7">
        <v>1016000</v>
      </c>
      <c r="D7" s="7">
        <v>0</v>
      </c>
      <c r="E7" s="14">
        <f aca="true" t="shared" si="0" ref="E7:E26">SUM(B7:D7)</f>
        <v>1016000</v>
      </c>
    </row>
    <row r="8" spans="1:5" ht="15" customHeight="1">
      <c r="A8" s="181" t="s">
        <v>381</v>
      </c>
      <c r="B8" s="7"/>
      <c r="C8" s="7"/>
      <c r="D8" s="7">
        <v>304800</v>
      </c>
      <c r="E8" s="14">
        <f t="shared" si="0"/>
        <v>304800</v>
      </c>
    </row>
    <row r="9" spans="1:5" ht="15" customHeight="1">
      <c r="A9" s="181" t="s">
        <v>382</v>
      </c>
      <c r="B9" s="7"/>
      <c r="C9" s="7">
        <v>508000</v>
      </c>
      <c r="D9" s="7"/>
      <c r="E9" s="14">
        <f t="shared" si="0"/>
        <v>508000</v>
      </c>
    </row>
    <row r="10" spans="1:5" ht="15" customHeight="1">
      <c r="A10" s="181" t="s">
        <v>383</v>
      </c>
      <c r="B10" s="7"/>
      <c r="C10" s="7"/>
      <c r="D10" s="7">
        <v>247650</v>
      </c>
      <c r="E10" s="14">
        <f t="shared" si="0"/>
        <v>247650</v>
      </c>
    </row>
    <row r="11" spans="1:5" ht="15" customHeight="1">
      <c r="A11" s="181" t="s">
        <v>384</v>
      </c>
      <c r="B11" s="7"/>
      <c r="C11" s="7"/>
      <c r="D11" s="7">
        <v>50800</v>
      </c>
      <c r="E11" s="14">
        <f t="shared" si="0"/>
        <v>50800</v>
      </c>
    </row>
    <row r="12" spans="1:5" ht="15" customHeight="1">
      <c r="A12" s="181" t="s">
        <v>385</v>
      </c>
      <c r="B12" s="7"/>
      <c r="C12" s="7"/>
      <c r="D12" s="7">
        <v>1600000</v>
      </c>
      <c r="E12" s="14">
        <f t="shared" si="0"/>
        <v>1600000</v>
      </c>
    </row>
    <row r="13" spans="1:5" ht="15" customHeight="1">
      <c r="A13" s="181" t="s">
        <v>386</v>
      </c>
      <c r="B13" s="7"/>
      <c r="C13" s="7"/>
      <c r="D13" s="7">
        <v>1100000</v>
      </c>
      <c r="E13" s="14">
        <f t="shared" si="0"/>
        <v>1100000</v>
      </c>
    </row>
    <row r="14" spans="1:5" ht="15" customHeight="1">
      <c r="A14" s="181" t="s">
        <v>387</v>
      </c>
      <c r="B14" s="7">
        <v>60248701</v>
      </c>
      <c r="C14" s="7"/>
      <c r="D14" s="7"/>
      <c r="E14" s="14">
        <f t="shared" si="0"/>
        <v>60248701</v>
      </c>
    </row>
    <row r="15" spans="1:5" ht="15" customHeight="1">
      <c r="A15" s="181" t="s">
        <v>388</v>
      </c>
      <c r="B15" s="7">
        <v>108949961</v>
      </c>
      <c r="C15" s="7"/>
      <c r="D15" s="7"/>
      <c r="E15" s="14">
        <f t="shared" si="0"/>
        <v>108949961</v>
      </c>
    </row>
    <row r="16" spans="1:5" ht="15" customHeight="1">
      <c r="A16" s="181" t="s">
        <v>389</v>
      </c>
      <c r="B16" s="7">
        <v>4209030</v>
      </c>
      <c r="C16" s="7">
        <v>0</v>
      </c>
      <c r="D16" s="7"/>
      <c r="E16" s="14">
        <f t="shared" si="0"/>
        <v>4209030</v>
      </c>
    </row>
    <row r="17" spans="1:5" ht="15" customHeight="1">
      <c r="A17" s="181" t="s">
        <v>390</v>
      </c>
      <c r="B17" s="7">
        <v>2000000</v>
      </c>
      <c r="C17" s="7">
        <v>0</v>
      </c>
      <c r="D17" s="7"/>
      <c r="E17" s="14">
        <f t="shared" si="0"/>
        <v>2000000</v>
      </c>
    </row>
    <row r="18" spans="1:5" ht="15.75" customHeight="1">
      <c r="A18" s="181" t="s">
        <v>391</v>
      </c>
      <c r="B18" s="7">
        <v>200000</v>
      </c>
      <c r="C18" s="7"/>
      <c r="D18" s="7"/>
      <c r="E18" s="14">
        <f t="shared" si="0"/>
        <v>200000</v>
      </c>
    </row>
    <row r="19" spans="1:5" ht="15" customHeight="1">
      <c r="A19" s="181" t="s">
        <v>392</v>
      </c>
      <c r="B19" s="7">
        <v>1270000</v>
      </c>
      <c r="C19" s="7"/>
      <c r="D19" s="7"/>
      <c r="E19" s="14">
        <f t="shared" si="0"/>
        <v>1270000</v>
      </c>
    </row>
    <row r="20" spans="1:5" ht="15" customHeight="1">
      <c r="A20" s="181" t="s">
        <v>393</v>
      </c>
      <c r="B20" s="7">
        <v>317500</v>
      </c>
      <c r="C20" s="7"/>
      <c r="D20" s="7"/>
      <c r="E20" s="14">
        <f t="shared" si="0"/>
        <v>317500</v>
      </c>
    </row>
    <row r="21" spans="1:5" ht="15" customHeight="1">
      <c r="A21" s="181" t="s">
        <v>394</v>
      </c>
      <c r="B21" s="7">
        <v>127000</v>
      </c>
      <c r="C21" s="7"/>
      <c r="D21" s="7"/>
      <c r="E21" s="14">
        <f t="shared" si="0"/>
        <v>127000</v>
      </c>
    </row>
    <row r="22" spans="1:5" ht="15" customHeight="1">
      <c r="A22" s="181" t="s">
        <v>395</v>
      </c>
      <c r="B22" s="7">
        <v>500000</v>
      </c>
      <c r="C22" s="7"/>
      <c r="D22" s="7"/>
      <c r="E22" s="14">
        <f t="shared" si="0"/>
        <v>500000</v>
      </c>
    </row>
    <row r="23" spans="1:5" ht="15" customHeight="1">
      <c r="A23" s="181" t="s">
        <v>396</v>
      </c>
      <c r="B23" s="7">
        <v>2500000</v>
      </c>
      <c r="C23" s="7"/>
      <c r="D23" s="7"/>
      <c r="E23" s="14">
        <f t="shared" si="0"/>
        <v>2500000</v>
      </c>
    </row>
    <row r="24" spans="1:5" ht="15" customHeight="1">
      <c r="A24" s="181" t="s">
        <v>397</v>
      </c>
      <c r="B24" s="7">
        <v>13000000</v>
      </c>
      <c r="C24" s="7"/>
      <c r="D24" s="7"/>
      <c r="E24" s="14">
        <f t="shared" si="0"/>
        <v>13000000</v>
      </c>
    </row>
    <row r="25" spans="1:5" ht="15" customHeight="1">
      <c r="A25" s="181"/>
      <c r="B25" s="7"/>
      <c r="C25" s="7"/>
      <c r="D25" s="7"/>
      <c r="E25" s="14">
        <f t="shared" si="0"/>
        <v>0</v>
      </c>
    </row>
    <row r="26" spans="1:5" ht="15" customHeight="1">
      <c r="A26" s="182"/>
      <c r="B26" s="7"/>
      <c r="C26" s="7"/>
      <c r="D26" s="7"/>
      <c r="E26" s="14">
        <f t="shared" si="0"/>
        <v>0</v>
      </c>
    </row>
    <row r="27" spans="1:5" ht="12.75" customHeight="1">
      <c r="A27" s="174" t="s">
        <v>398</v>
      </c>
      <c r="B27" s="183">
        <f>SUM(B7:B26)</f>
        <v>193322192</v>
      </c>
      <c r="C27" s="183">
        <f>SUM(C7:C26)</f>
        <v>1524000</v>
      </c>
      <c r="D27" s="183">
        <f>SUM(D7:D26)</f>
        <v>3303250</v>
      </c>
      <c r="E27" s="183">
        <f>SUM(E7:E26)</f>
        <v>198149442</v>
      </c>
    </row>
    <row r="28" spans="1:2" ht="14.25">
      <c r="A28" s="184"/>
      <c r="B28" s="4"/>
    </row>
    <row r="29" spans="1:5" ht="12.75" customHeight="1">
      <c r="A29" s="280" t="s">
        <v>399</v>
      </c>
      <c r="B29" s="280"/>
      <c r="C29" s="280"/>
      <c r="D29" s="280"/>
      <c r="E29" s="280"/>
    </row>
    <row r="30" spans="1:2" ht="14.25">
      <c r="A30" s="184"/>
      <c r="B30" s="4"/>
    </row>
    <row r="31" spans="1:5" ht="14.25">
      <c r="A31" s="288" t="s">
        <v>24</v>
      </c>
      <c r="B31" s="288"/>
      <c r="C31" s="288"/>
      <c r="D31" s="288"/>
      <c r="E31" s="288"/>
    </row>
    <row r="32" spans="1:5" ht="14.25">
      <c r="A32" s="288" t="s">
        <v>400</v>
      </c>
      <c r="B32" s="288"/>
      <c r="C32" s="288"/>
      <c r="D32" s="288"/>
      <c r="E32" s="288"/>
    </row>
    <row r="33" spans="1:5" ht="14.25">
      <c r="A33" s="282" t="s">
        <v>377</v>
      </c>
      <c r="B33" s="282"/>
      <c r="C33" s="282"/>
      <c r="D33" s="282"/>
      <c r="E33" s="282"/>
    </row>
    <row r="34" spans="1:5" ht="12.75" customHeight="1">
      <c r="A34" s="291" t="s">
        <v>401</v>
      </c>
      <c r="B34" s="272" t="s">
        <v>379</v>
      </c>
      <c r="C34" s="272"/>
      <c r="D34" s="272"/>
      <c r="E34" s="291" t="s">
        <v>44</v>
      </c>
    </row>
    <row r="35" spans="1:5" ht="26.25" customHeight="1">
      <c r="A35" s="291"/>
      <c r="B35" s="185" t="s">
        <v>41</v>
      </c>
      <c r="C35" s="180" t="s">
        <v>124</v>
      </c>
      <c r="D35" s="185" t="s">
        <v>43</v>
      </c>
      <c r="E35" s="291"/>
    </row>
    <row r="36" spans="1:5" ht="14.25">
      <c r="A36" s="181" t="s">
        <v>402</v>
      </c>
      <c r="B36" s="7">
        <v>7500000</v>
      </c>
      <c r="C36" s="23">
        <v>0</v>
      </c>
      <c r="D36" s="23"/>
      <c r="E36" s="14">
        <f>SUM(B36:D36)</f>
        <v>7500000</v>
      </c>
    </row>
    <row r="37" spans="1:5" ht="14.25">
      <c r="A37" s="181"/>
      <c r="B37" s="7"/>
      <c r="C37" s="23"/>
      <c r="D37" s="23"/>
      <c r="E37" s="14">
        <f>SUM(B37:D37)</f>
        <v>0</v>
      </c>
    </row>
    <row r="38" spans="1:5" ht="14.25">
      <c r="A38" s="181"/>
      <c r="B38" s="7"/>
      <c r="C38" s="23"/>
      <c r="D38" s="23"/>
      <c r="E38" s="14">
        <f>SUM(B38:D38)</f>
        <v>0</v>
      </c>
    </row>
    <row r="39" spans="1:5" ht="14.25">
      <c r="A39" s="181" t="s">
        <v>120</v>
      </c>
      <c r="B39" s="7" t="s">
        <v>120</v>
      </c>
      <c r="C39" s="23"/>
      <c r="D39" s="23"/>
      <c r="E39" s="14"/>
    </row>
    <row r="40" spans="1:5" ht="14.25">
      <c r="A40" s="186" t="s">
        <v>403</v>
      </c>
      <c r="B40" s="39">
        <f>SUM(B36:B39)</f>
        <v>7500000</v>
      </c>
      <c r="C40" s="39">
        <f>SUM(C36:C39)</f>
        <v>0</v>
      </c>
      <c r="D40" s="39">
        <f>SUM(D36:D39)</f>
        <v>0</v>
      </c>
      <c r="E40" s="14">
        <f>SUM(B40:D40)</f>
        <v>7500000</v>
      </c>
    </row>
    <row r="41" spans="1:5" ht="14.25">
      <c r="A41" s="187"/>
      <c r="B41" s="188"/>
      <c r="C41" s="188"/>
      <c r="D41" s="188"/>
      <c r="E41" s="189"/>
    </row>
    <row r="42" spans="1:2" ht="14.25">
      <c r="A42" s="184"/>
      <c r="B42" s="4"/>
    </row>
    <row r="43" spans="1:5" ht="14.25">
      <c r="A43" s="280" t="s">
        <v>404</v>
      </c>
      <c r="B43" s="280"/>
      <c r="C43" s="280"/>
      <c r="D43" s="280"/>
      <c r="E43" s="280"/>
    </row>
    <row r="44" spans="1:5" ht="14.25">
      <c r="A44" s="288" t="s">
        <v>405</v>
      </c>
      <c r="B44" s="288"/>
      <c r="C44" s="288"/>
      <c r="D44" s="288"/>
      <c r="E44" s="288"/>
    </row>
    <row r="45" spans="1:5" ht="14.25">
      <c r="A45" s="288" t="s">
        <v>376</v>
      </c>
      <c r="B45" s="288"/>
      <c r="C45" s="288"/>
      <c r="D45" s="288"/>
      <c r="E45" s="288"/>
    </row>
    <row r="46" spans="1:10" ht="14.25">
      <c r="A46" s="282" t="s">
        <v>377</v>
      </c>
      <c r="B46" s="282"/>
      <c r="C46" s="282"/>
      <c r="D46" s="282"/>
      <c r="E46" s="282"/>
      <c r="J46" s="190"/>
    </row>
    <row r="47" spans="1:5" ht="14.25">
      <c r="A47" s="291" t="s">
        <v>5</v>
      </c>
      <c r="B47" s="272" t="s">
        <v>379</v>
      </c>
      <c r="C47" s="272"/>
      <c r="D47" s="272"/>
      <c r="E47" s="291" t="s">
        <v>406</v>
      </c>
    </row>
    <row r="48" spans="1:5" ht="22.5">
      <c r="A48" s="291"/>
      <c r="B48" s="185" t="s">
        <v>41</v>
      </c>
      <c r="C48" s="180" t="s">
        <v>124</v>
      </c>
      <c r="D48" s="185" t="s">
        <v>43</v>
      </c>
      <c r="E48" s="291"/>
    </row>
    <row r="49" spans="1:5" ht="14.25">
      <c r="A49" s="181" t="s">
        <v>407</v>
      </c>
      <c r="B49" s="7">
        <v>10000000</v>
      </c>
      <c r="C49" s="7"/>
      <c r="D49" s="7"/>
      <c r="E49" s="14">
        <f aca="true" t="shared" si="1" ref="E49:E61">SUM(B49:D49)</f>
        <v>10000000</v>
      </c>
    </row>
    <row r="50" spans="1:5" ht="14.25">
      <c r="A50" s="181" t="s">
        <v>408</v>
      </c>
      <c r="B50" s="7">
        <v>13000000</v>
      </c>
      <c r="C50" s="7"/>
      <c r="D50" s="7"/>
      <c r="E50" s="14">
        <f t="shared" si="1"/>
        <v>13000000</v>
      </c>
    </row>
    <row r="51" spans="1:5" ht="22.5">
      <c r="A51" s="181" t="s">
        <v>409</v>
      </c>
      <c r="B51" s="7">
        <v>2200000</v>
      </c>
      <c r="C51" s="7"/>
      <c r="D51" s="7"/>
      <c r="E51" s="14">
        <f t="shared" si="1"/>
        <v>2200000</v>
      </c>
    </row>
    <row r="52" spans="1:5" ht="14.25">
      <c r="A52" s="181" t="s">
        <v>410</v>
      </c>
      <c r="B52" s="7">
        <v>19700000</v>
      </c>
      <c r="C52" s="7"/>
      <c r="D52" s="7"/>
      <c r="E52" s="14">
        <f t="shared" si="1"/>
        <v>19700000</v>
      </c>
    </row>
    <row r="53" spans="1:5" ht="14.25">
      <c r="A53" s="181" t="s">
        <v>411</v>
      </c>
      <c r="B53" s="7">
        <v>5000000</v>
      </c>
      <c r="C53" s="7"/>
      <c r="D53" s="7"/>
      <c r="E53" s="14">
        <f t="shared" si="1"/>
        <v>5000000</v>
      </c>
    </row>
    <row r="54" spans="1:5" ht="14.25">
      <c r="A54" s="181" t="s">
        <v>412</v>
      </c>
      <c r="B54" s="7">
        <v>2500000</v>
      </c>
      <c r="C54" s="7"/>
      <c r="D54" s="7"/>
      <c r="E54" s="14">
        <f t="shared" si="1"/>
        <v>2500000</v>
      </c>
    </row>
    <row r="55" spans="1:5" ht="22.5">
      <c r="A55" s="181" t="s">
        <v>413</v>
      </c>
      <c r="B55" s="7">
        <v>1500000</v>
      </c>
      <c r="C55" s="7"/>
      <c r="D55" s="7"/>
      <c r="E55" s="14">
        <f t="shared" si="1"/>
        <v>1500000</v>
      </c>
    </row>
    <row r="56" spans="1:5" ht="14.25">
      <c r="A56" s="181" t="s">
        <v>414</v>
      </c>
      <c r="B56" s="7">
        <v>18500000</v>
      </c>
      <c r="C56" s="7"/>
      <c r="D56" s="7"/>
      <c r="E56" s="14">
        <f t="shared" si="1"/>
        <v>18500000</v>
      </c>
    </row>
    <row r="57" spans="1:5" ht="14.25">
      <c r="A57" s="181" t="s">
        <v>415</v>
      </c>
      <c r="B57" s="7">
        <v>3000000</v>
      </c>
      <c r="C57" s="7"/>
      <c r="D57" s="7"/>
      <c r="E57" s="14">
        <f t="shared" si="1"/>
        <v>3000000</v>
      </c>
    </row>
    <row r="58" spans="1:5" ht="14.25">
      <c r="A58" s="181" t="s">
        <v>416</v>
      </c>
      <c r="B58" s="7">
        <v>15000000</v>
      </c>
      <c r="C58" s="7"/>
      <c r="D58" s="7"/>
      <c r="E58" s="14">
        <f t="shared" si="1"/>
        <v>15000000</v>
      </c>
    </row>
    <row r="59" spans="1:5" ht="14.25">
      <c r="A59" s="181" t="s">
        <v>417</v>
      </c>
      <c r="B59" s="7">
        <v>3000000</v>
      </c>
      <c r="C59" s="7"/>
      <c r="D59" s="7"/>
      <c r="E59" s="14">
        <f t="shared" si="1"/>
        <v>3000000</v>
      </c>
    </row>
    <row r="60" spans="1:5" ht="14.25">
      <c r="A60" s="181" t="s">
        <v>418</v>
      </c>
      <c r="B60" s="7">
        <v>1000000</v>
      </c>
      <c r="C60" s="7"/>
      <c r="D60" s="7"/>
      <c r="E60" s="14">
        <f t="shared" si="1"/>
        <v>1000000</v>
      </c>
    </row>
    <row r="61" spans="1:5" ht="14.25">
      <c r="A61" s="186" t="s">
        <v>419</v>
      </c>
      <c r="B61" s="39">
        <f>SUM(B49:B60)</f>
        <v>94400000</v>
      </c>
      <c r="C61" s="7"/>
      <c r="D61" s="7"/>
      <c r="E61" s="14">
        <f t="shared" si="1"/>
        <v>94400000</v>
      </c>
    </row>
  </sheetData>
  <sheetProtection/>
  <mergeCells count="21">
    <mergeCell ref="A43:E43"/>
    <mergeCell ref="A44:E44"/>
    <mergeCell ref="A45:E45"/>
    <mergeCell ref="A46:E46"/>
    <mergeCell ref="A47:A48"/>
    <mergeCell ref="B47:D47"/>
    <mergeCell ref="E47:E48"/>
    <mergeCell ref="A29:E29"/>
    <mergeCell ref="A31:E31"/>
    <mergeCell ref="A32:E32"/>
    <mergeCell ref="A33:E33"/>
    <mergeCell ref="A34:A35"/>
    <mergeCell ref="B34:D34"/>
    <mergeCell ref="E34:E35"/>
    <mergeCell ref="A1:E1"/>
    <mergeCell ref="A2:E2"/>
    <mergeCell ref="A3:E3"/>
    <mergeCell ref="A4:E4"/>
    <mergeCell ref="A5:A6"/>
    <mergeCell ref="B5:D5"/>
    <mergeCell ref="E5:E6"/>
  </mergeCells>
  <printOptions horizontalCentered="1" verticalCentered="1"/>
  <pageMargins left="0.4" right="0.24015748031496104" top="0.7153543307086611" bottom="0.795275590551181" header="0.4200787401574801" footer="0.5"/>
  <pageSetup fitToHeight="0" fitToWidth="0" orientation="portrait" pageOrder="overThenDown" paperSize="9" scale="8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3" width="8.3984375" style="0" customWidth="1"/>
    <col min="4" max="4" width="13.69921875" style="0" customWidth="1"/>
    <col min="5" max="5" width="12.8984375" style="0" customWidth="1"/>
  </cols>
  <sheetData>
    <row r="1" ht="14.25">
      <c r="E1" s="5" t="s">
        <v>420</v>
      </c>
    </row>
    <row r="4" spans="1:5" ht="14.25">
      <c r="A4" s="295"/>
      <c r="B4" s="295"/>
      <c r="C4" s="295"/>
      <c r="D4" s="295"/>
      <c r="E4" s="295"/>
    </row>
    <row r="5" spans="1:5" ht="14.25">
      <c r="A5" s="4"/>
      <c r="B5" s="4"/>
      <c r="C5" s="4"/>
      <c r="D5" s="4"/>
      <c r="E5" s="99"/>
    </row>
    <row r="6" spans="1:5" ht="14.25">
      <c r="A6" s="288" t="s">
        <v>421</v>
      </c>
      <c r="B6" s="288"/>
      <c r="C6" s="288"/>
      <c r="D6" s="288"/>
      <c r="E6" s="288"/>
    </row>
    <row r="7" spans="1:5" ht="14.25">
      <c r="A7" s="118"/>
      <c r="B7" s="118"/>
      <c r="C7" s="118"/>
      <c r="D7" s="118"/>
      <c r="E7" s="118"/>
    </row>
    <row r="8" spans="1:5" ht="14.25">
      <c r="A8" s="282" t="s">
        <v>422</v>
      </c>
      <c r="B8" s="282"/>
      <c r="C8" s="282"/>
      <c r="D8" s="282"/>
      <c r="E8" s="282"/>
    </row>
    <row r="9" spans="1:5" ht="17.25" customHeight="1">
      <c r="A9" s="272" t="s">
        <v>5</v>
      </c>
      <c r="B9" s="272"/>
      <c r="C9" s="272"/>
      <c r="D9" s="272"/>
      <c r="E9" s="291" t="s">
        <v>41</v>
      </c>
    </row>
    <row r="10" spans="1:5" ht="18" customHeight="1">
      <c r="A10" s="272"/>
      <c r="B10" s="272"/>
      <c r="C10" s="272"/>
      <c r="D10" s="272"/>
      <c r="E10" s="291"/>
    </row>
    <row r="11" spans="1:5" ht="18" customHeight="1">
      <c r="A11" s="275"/>
      <c r="B11" s="275"/>
      <c r="C11" s="275"/>
      <c r="D11" s="275"/>
      <c r="E11" s="48" t="s">
        <v>120</v>
      </c>
    </row>
    <row r="12" spans="1:5" ht="18" customHeight="1">
      <c r="A12" s="275"/>
      <c r="B12" s="275"/>
      <c r="C12" s="275"/>
      <c r="D12" s="275"/>
      <c r="E12" s="48"/>
    </row>
    <row r="13" spans="1:5" ht="18" customHeight="1">
      <c r="A13" s="307" t="s">
        <v>120</v>
      </c>
      <c r="B13" s="307"/>
      <c r="C13" s="307"/>
      <c r="D13" s="307"/>
      <c r="E13" s="48"/>
    </row>
    <row r="14" spans="1:5" ht="16.5" customHeight="1">
      <c r="A14" s="275"/>
      <c r="B14" s="275"/>
      <c r="C14" s="275"/>
      <c r="D14" s="275"/>
      <c r="E14" s="48"/>
    </row>
    <row r="15" spans="1:5" ht="18" customHeight="1">
      <c r="A15" s="275"/>
      <c r="B15" s="275"/>
      <c r="C15" s="275"/>
      <c r="D15" s="275"/>
      <c r="E15" s="48"/>
    </row>
    <row r="16" spans="1:5" ht="16.5" customHeight="1">
      <c r="A16" s="275"/>
      <c r="B16" s="275"/>
      <c r="C16" s="275"/>
      <c r="D16" s="275"/>
      <c r="E16" s="48"/>
    </row>
    <row r="17" spans="1:5" ht="18" customHeight="1">
      <c r="A17" s="275"/>
      <c r="B17" s="275"/>
      <c r="C17" s="275"/>
      <c r="D17" s="275"/>
      <c r="E17" s="48"/>
    </row>
    <row r="18" spans="1:5" ht="17.25" customHeight="1">
      <c r="A18" s="275"/>
      <c r="B18" s="275"/>
      <c r="C18" s="275"/>
      <c r="D18" s="275"/>
      <c r="E18" s="48"/>
    </row>
    <row r="19" spans="1:5" ht="18" customHeight="1">
      <c r="A19" s="277" t="s">
        <v>423</v>
      </c>
      <c r="B19" s="277"/>
      <c r="C19" s="277"/>
      <c r="D19" s="277"/>
      <c r="E19" s="48"/>
    </row>
  </sheetData>
  <sheetProtection/>
  <mergeCells count="14">
    <mergeCell ref="A18:D18"/>
    <mergeCell ref="A19:D19"/>
    <mergeCell ref="A12:D12"/>
    <mergeCell ref="A13:D13"/>
    <mergeCell ref="A14:D14"/>
    <mergeCell ref="A15:D15"/>
    <mergeCell ref="A16:D16"/>
    <mergeCell ref="A17:D17"/>
    <mergeCell ref="A4:E4"/>
    <mergeCell ref="A6:E6"/>
    <mergeCell ref="A8:E8"/>
    <mergeCell ref="A9:D10"/>
    <mergeCell ref="E9:E10"/>
    <mergeCell ref="A11:D11"/>
  </mergeCells>
  <printOptions/>
  <pageMargins left="0.7500000000000001" right="0.7500000000000001" top="1.295275590551181" bottom="1.295275590551181" header="1" footer="1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9.5" style="0" bestFit="1" customWidth="1"/>
    <col min="2" max="2" width="11.19921875" style="64" bestFit="1" customWidth="1"/>
    <col min="3" max="3" width="9.5" style="0" customWidth="1"/>
    <col min="4" max="4" width="9.09765625" style="0" customWidth="1"/>
    <col min="5" max="5" width="11.59765625" style="0" customWidth="1"/>
  </cols>
  <sheetData>
    <row r="1" spans="1:2" ht="14.25">
      <c r="A1" s="24"/>
      <c r="B1" s="41" t="s">
        <v>90</v>
      </c>
    </row>
    <row r="2" spans="1:2" ht="14.25">
      <c r="A2" s="293" t="s">
        <v>91</v>
      </c>
      <c r="B2" s="293"/>
    </row>
    <row r="3" spans="1:2" ht="14.25">
      <c r="A3" s="280" t="s">
        <v>75</v>
      </c>
      <c r="B3" s="280"/>
    </row>
    <row r="4" spans="1:2" ht="14.25">
      <c r="A4" s="42" t="s">
        <v>76</v>
      </c>
      <c r="B4" s="43" t="s">
        <v>41</v>
      </c>
    </row>
    <row r="5" spans="1:2" ht="14.25">
      <c r="A5" s="44" t="s">
        <v>92</v>
      </c>
      <c r="B5" s="45"/>
    </row>
    <row r="6" spans="1:2" ht="14.25">
      <c r="A6" s="46" t="s">
        <v>93</v>
      </c>
      <c r="B6" s="45"/>
    </row>
    <row r="7" spans="1:2" ht="14.25">
      <c r="A7" s="46" t="s">
        <v>94</v>
      </c>
      <c r="B7" s="45"/>
    </row>
    <row r="8" spans="1:2" ht="14.25">
      <c r="A8" s="46"/>
      <c r="B8" s="47"/>
    </row>
    <row r="9" spans="1:2" ht="14.25">
      <c r="A9" s="48" t="s">
        <v>95</v>
      </c>
      <c r="B9" s="49">
        <f>SUM(B10:B14)</f>
        <v>170000000</v>
      </c>
    </row>
    <row r="10" spans="1:2" ht="14.25">
      <c r="A10" s="46" t="s">
        <v>93</v>
      </c>
      <c r="B10" s="45"/>
    </row>
    <row r="11" spans="1:2" ht="14.25">
      <c r="A11" s="50" t="s">
        <v>96</v>
      </c>
      <c r="B11" s="51">
        <v>108000000</v>
      </c>
    </row>
    <row r="12" spans="1:2" ht="14.25">
      <c r="A12" s="46" t="s">
        <v>97</v>
      </c>
      <c r="B12" s="51"/>
    </row>
    <row r="13" spans="1:2" ht="14.25">
      <c r="A13" s="52" t="s">
        <v>98</v>
      </c>
      <c r="B13" s="51"/>
    </row>
    <row r="14" spans="1:2" ht="14.25">
      <c r="A14" s="52" t="s">
        <v>99</v>
      </c>
      <c r="B14" s="51">
        <v>62000000</v>
      </c>
    </row>
    <row r="15" spans="1:2" ht="14.25">
      <c r="A15" s="52"/>
      <c r="B15" s="51"/>
    </row>
    <row r="16" spans="1:2" ht="14.25">
      <c r="A16" s="53" t="s">
        <v>100</v>
      </c>
      <c r="B16" s="54">
        <f>SUM(B17:B18)</f>
        <v>260000000</v>
      </c>
    </row>
    <row r="17" spans="1:2" ht="14.25">
      <c r="A17" s="52" t="s">
        <v>93</v>
      </c>
      <c r="B17" s="51"/>
    </row>
    <row r="18" spans="1:2" ht="14.25">
      <c r="A18" s="52" t="s">
        <v>101</v>
      </c>
      <c r="B18" s="51">
        <v>260000000</v>
      </c>
    </row>
    <row r="19" spans="1:2" ht="14.25">
      <c r="A19" s="52"/>
      <c r="B19" s="51"/>
    </row>
    <row r="20" spans="1:2" ht="14.25">
      <c r="A20" s="53" t="s">
        <v>102</v>
      </c>
      <c r="B20" s="49">
        <v>9500000</v>
      </c>
    </row>
    <row r="21" spans="1:2" ht="14.25">
      <c r="A21" s="53" t="s">
        <v>103</v>
      </c>
      <c r="B21" s="49"/>
    </row>
    <row r="22" spans="1:2" ht="14.25">
      <c r="A22" s="52" t="s">
        <v>93</v>
      </c>
      <c r="B22" s="51"/>
    </row>
    <row r="23" spans="1:2" ht="14.25">
      <c r="A23" s="46" t="s">
        <v>104</v>
      </c>
      <c r="B23" s="55"/>
    </row>
    <row r="24" spans="1:2" ht="14.25">
      <c r="A24" s="46" t="s">
        <v>105</v>
      </c>
      <c r="B24" s="51">
        <v>0</v>
      </c>
    </row>
    <row r="25" spans="1:2" ht="14.25">
      <c r="A25" s="50" t="s">
        <v>106</v>
      </c>
      <c r="B25" s="51"/>
    </row>
    <row r="26" spans="1:2" ht="14.25">
      <c r="A26" s="50"/>
      <c r="B26" s="51"/>
    </row>
    <row r="27" spans="1:2" ht="14.25">
      <c r="A27" s="48" t="s">
        <v>107</v>
      </c>
      <c r="B27" s="49">
        <f>SUM(B28:B35)</f>
        <v>350000</v>
      </c>
    </row>
    <row r="28" spans="1:2" ht="14.25">
      <c r="A28" s="46" t="s">
        <v>93</v>
      </c>
      <c r="B28" s="51"/>
    </row>
    <row r="29" spans="1:2" ht="14.25">
      <c r="A29" s="46" t="s">
        <v>108</v>
      </c>
      <c r="B29" s="51"/>
    </row>
    <row r="30" spans="1:2" ht="14.25">
      <c r="A30" s="46" t="s">
        <v>109</v>
      </c>
      <c r="B30" s="51"/>
    </row>
    <row r="31" spans="1:2" ht="14.25">
      <c r="A31" s="46" t="s">
        <v>110</v>
      </c>
      <c r="B31" s="51"/>
    </row>
    <row r="32" spans="1:2" ht="14.25">
      <c r="A32" s="46" t="s">
        <v>111</v>
      </c>
      <c r="B32" s="51"/>
    </row>
    <row r="33" spans="1:2" ht="14.25">
      <c r="A33" s="46" t="s">
        <v>112</v>
      </c>
      <c r="B33" s="51">
        <v>350000</v>
      </c>
    </row>
    <row r="34" spans="1:2" ht="14.25">
      <c r="A34" s="46" t="s">
        <v>113</v>
      </c>
      <c r="B34" s="51">
        <v>0</v>
      </c>
    </row>
    <row r="35" spans="1:2" ht="14.25">
      <c r="A35" s="50" t="s">
        <v>114</v>
      </c>
      <c r="B35" s="51"/>
    </row>
    <row r="36" spans="1:2" ht="14.25">
      <c r="A36" s="56" t="s">
        <v>44</v>
      </c>
      <c r="B36" s="54">
        <f>SUM(B9+B16+B20+B24+B27)</f>
        <v>439850000</v>
      </c>
    </row>
    <row r="37" spans="1:2" ht="14.25">
      <c r="A37" s="12"/>
      <c r="B37" s="57"/>
    </row>
    <row r="38" spans="1:2" ht="14.25">
      <c r="A38" s="12"/>
      <c r="B38" s="57"/>
    </row>
    <row r="39" spans="1:2" ht="14.25">
      <c r="A39" s="58"/>
      <c r="B39" s="59"/>
    </row>
    <row r="40" spans="1:5" ht="14.25">
      <c r="A40" s="287" t="s">
        <v>115</v>
      </c>
      <c r="B40" s="287"/>
      <c r="C40" s="287"/>
      <c r="D40" s="287"/>
      <c r="E40" s="287"/>
    </row>
    <row r="41" spans="1:5" ht="14.25">
      <c r="A41" s="288" t="s">
        <v>116</v>
      </c>
      <c r="B41" s="288"/>
      <c r="C41" s="288"/>
      <c r="D41" s="288"/>
      <c r="E41" s="288"/>
    </row>
    <row r="42" spans="1:5" ht="14.25">
      <c r="A42" s="2"/>
      <c r="B42" s="60"/>
      <c r="C42" s="2"/>
      <c r="D42" s="2"/>
      <c r="E42" s="2" t="s">
        <v>39</v>
      </c>
    </row>
    <row r="43" spans="1:5" ht="12.75" customHeight="1">
      <c r="A43" s="289" t="s">
        <v>76</v>
      </c>
      <c r="B43" s="294" t="s">
        <v>41</v>
      </c>
      <c r="C43" s="291" t="s">
        <v>117</v>
      </c>
      <c r="D43" s="291" t="s">
        <v>118</v>
      </c>
      <c r="E43" s="272" t="s">
        <v>79</v>
      </c>
    </row>
    <row r="44" spans="1:5" ht="14.25">
      <c r="A44" s="289"/>
      <c r="B44" s="294"/>
      <c r="C44" s="291"/>
      <c r="D44" s="291"/>
      <c r="E44" s="272"/>
    </row>
    <row r="45" spans="1:5" ht="14.25">
      <c r="A45" s="61" t="s">
        <v>119</v>
      </c>
      <c r="B45" s="62">
        <v>2014538</v>
      </c>
      <c r="C45" s="32"/>
      <c r="D45" s="32"/>
      <c r="E45" s="47">
        <f>SUM(B45:D45)</f>
        <v>2014538</v>
      </c>
    </row>
    <row r="46" spans="1:5" ht="14.25">
      <c r="A46" s="61" t="s">
        <v>120</v>
      </c>
      <c r="B46" s="62">
        <v>0</v>
      </c>
      <c r="C46" s="32"/>
      <c r="D46" s="32"/>
      <c r="E46" s="47">
        <v>0</v>
      </c>
    </row>
    <row r="47" spans="1:5" ht="14.25">
      <c r="A47" s="61"/>
      <c r="B47" s="62"/>
      <c r="C47" s="32"/>
      <c r="D47" s="32"/>
      <c r="E47" s="62"/>
    </row>
    <row r="48" spans="1:5" ht="14.25">
      <c r="A48" s="30" t="s">
        <v>44</v>
      </c>
      <c r="B48" s="47">
        <f>SUM(B45:B47)</f>
        <v>2014538</v>
      </c>
      <c r="C48" s="63"/>
      <c r="D48" s="63"/>
      <c r="E48" s="47">
        <f>SUM(E45:E47)</f>
        <v>2014538</v>
      </c>
    </row>
    <row r="50" spans="1:5" ht="14.25">
      <c r="A50" s="287" t="s">
        <v>121</v>
      </c>
      <c r="B50" s="287"/>
      <c r="C50" s="287"/>
      <c r="D50" s="287"/>
      <c r="E50" s="287"/>
    </row>
    <row r="51" spans="1:5" ht="14.25">
      <c r="A51" s="288" t="s">
        <v>71</v>
      </c>
      <c r="B51" s="288"/>
      <c r="C51" s="288"/>
      <c r="D51" s="288"/>
      <c r="E51" s="288"/>
    </row>
    <row r="52" spans="1:5" ht="14.25">
      <c r="A52" s="2"/>
      <c r="B52" s="60"/>
      <c r="C52" s="2"/>
      <c r="D52" s="2"/>
      <c r="E52" s="2" t="s">
        <v>39</v>
      </c>
    </row>
    <row r="53" spans="1:5" ht="12.75" customHeight="1">
      <c r="A53" s="289" t="s">
        <v>76</v>
      </c>
      <c r="B53" s="294" t="s">
        <v>41</v>
      </c>
      <c r="C53" s="291" t="s">
        <v>117</v>
      </c>
      <c r="D53" s="291" t="s">
        <v>118</v>
      </c>
      <c r="E53" s="272" t="s">
        <v>79</v>
      </c>
    </row>
    <row r="54" spans="1:5" ht="14.25">
      <c r="A54" s="289"/>
      <c r="B54" s="294"/>
      <c r="C54" s="291"/>
      <c r="D54" s="291"/>
      <c r="E54" s="272"/>
    </row>
    <row r="55" spans="1:5" ht="14.25">
      <c r="A55" s="61" t="s">
        <v>120</v>
      </c>
      <c r="B55" s="62">
        <v>0</v>
      </c>
      <c r="C55" s="32"/>
      <c r="D55" s="32"/>
      <c r="E55" s="62">
        <f>SUM(B55:D55)</f>
        <v>0</v>
      </c>
    </row>
    <row r="56" spans="1:5" ht="14.25">
      <c r="A56" s="61" t="s">
        <v>120</v>
      </c>
      <c r="B56" s="62">
        <v>0</v>
      </c>
      <c r="C56" s="32"/>
      <c r="D56" s="32"/>
      <c r="E56" s="62">
        <f>SUM(B56:D56)</f>
        <v>0</v>
      </c>
    </row>
    <row r="57" spans="1:5" ht="14.25">
      <c r="A57" s="61"/>
      <c r="B57" s="62"/>
      <c r="C57" s="32"/>
      <c r="D57" s="32"/>
      <c r="E57" s="32"/>
    </row>
    <row r="58" spans="1:5" ht="14.25">
      <c r="A58" s="30" t="s">
        <v>44</v>
      </c>
      <c r="B58" s="62">
        <f>SUM(B55:B57)</f>
        <v>0</v>
      </c>
      <c r="C58" s="32"/>
      <c r="D58" s="32"/>
      <c r="E58" s="62">
        <f>SUM(E55:E57)</f>
        <v>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A2:B2"/>
    <mergeCell ref="A3:B3"/>
    <mergeCell ref="A40:E40"/>
    <mergeCell ref="A41:E41"/>
    <mergeCell ref="A43:A44"/>
    <mergeCell ref="B43:B44"/>
    <mergeCell ref="C43:C44"/>
    <mergeCell ref="D43:D44"/>
    <mergeCell ref="E43:E44"/>
  </mergeCells>
  <printOptions/>
  <pageMargins left="0.7500000000000001" right="0.35000000000000003" top="0.65511811023622" bottom="0.5952755905511811" header="0.35984251968503905" footer="0.30000000000000004"/>
  <pageSetup fitToHeight="0" fitToWidth="0" orientation="portrait" pageOrder="overThenDown" paperSize="9" scale="9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3984375" style="0" customWidth="1"/>
    <col min="3" max="3" width="19.5" style="0" customWidth="1"/>
    <col min="4" max="6" width="11.5" style="0" customWidth="1"/>
    <col min="7" max="7" width="6.09765625" style="0" customWidth="1"/>
    <col min="8" max="8" width="29.19921875" style="0" customWidth="1"/>
    <col min="9" max="10" width="11.5" style="0" customWidth="1"/>
    <col min="11" max="11" width="11.8984375" style="0" customWidth="1"/>
    <col min="12" max="12" width="14" style="0" customWidth="1"/>
  </cols>
  <sheetData>
    <row r="1" spans="8:12" ht="12" customHeight="1">
      <c r="H1" s="1"/>
      <c r="J1" s="2"/>
      <c r="K1" s="2" t="s">
        <v>424</v>
      </c>
      <c r="L1" s="2"/>
    </row>
    <row r="2" spans="1:12" ht="12" customHeight="1">
      <c r="A2" s="281" t="s">
        <v>425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18"/>
    </row>
    <row r="3" spans="1:12" ht="12" customHeight="1">
      <c r="A3" s="270"/>
      <c r="B3" s="270"/>
      <c r="C3" s="270"/>
      <c r="D3" s="118"/>
      <c r="E3" s="118"/>
      <c r="F3" s="4"/>
      <c r="G3" s="295"/>
      <c r="H3" s="295"/>
      <c r="J3" s="5"/>
      <c r="K3" s="5" t="s">
        <v>377</v>
      </c>
      <c r="L3" s="5"/>
    </row>
    <row r="4" spans="1:12" ht="12" customHeight="1">
      <c r="A4" s="308" t="s">
        <v>3</v>
      </c>
      <c r="B4" s="308"/>
      <c r="C4" s="308"/>
      <c r="D4" s="308"/>
      <c r="E4" s="308"/>
      <c r="F4" s="308"/>
      <c r="G4" s="308" t="s">
        <v>4</v>
      </c>
      <c r="H4" s="308"/>
      <c r="I4" s="308"/>
      <c r="J4" s="308"/>
      <c r="K4" s="308"/>
      <c r="L4" s="31"/>
    </row>
    <row r="5" spans="1:12" ht="14.25">
      <c r="A5" s="272" t="s">
        <v>5</v>
      </c>
      <c r="B5" s="272"/>
      <c r="C5" s="272"/>
      <c r="D5" s="272" t="s">
        <v>379</v>
      </c>
      <c r="E5" s="272"/>
      <c r="F5" s="272"/>
      <c r="G5" s="272" t="s">
        <v>5</v>
      </c>
      <c r="H5" s="272"/>
      <c r="I5" s="272" t="s">
        <v>379</v>
      </c>
      <c r="J5" s="272"/>
      <c r="K5" s="272"/>
      <c r="L5" s="165"/>
    </row>
    <row r="6" spans="1:12" ht="14.25">
      <c r="A6" s="272"/>
      <c r="B6" s="272"/>
      <c r="C6" s="272"/>
      <c r="D6" s="6">
        <v>2021</v>
      </c>
      <c r="E6" s="6">
        <v>2022</v>
      </c>
      <c r="F6" s="6">
        <v>2023</v>
      </c>
      <c r="G6" s="272"/>
      <c r="H6" s="272"/>
      <c r="I6" s="6">
        <v>2021</v>
      </c>
      <c r="J6" s="6">
        <v>2022</v>
      </c>
      <c r="K6" s="6">
        <v>2023</v>
      </c>
      <c r="L6" s="165"/>
    </row>
    <row r="7" spans="1:12" ht="12" customHeight="1">
      <c r="A7" s="274" t="s">
        <v>426</v>
      </c>
      <c r="B7" s="274"/>
      <c r="C7" s="274"/>
      <c r="D7" s="191">
        <v>250780000</v>
      </c>
      <c r="E7" s="191">
        <v>250780000</v>
      </c>
      <c r="F7" s="191">
        <v>250780000</v>
      </c>
      <c r="G7" s="274" t="s">
        <v>8</v>
      </c>
      <c r="H7" s="274"/>
      <c r="I7" s="191">
        <v>347920728</v>
      </c>
      <c r="J7" s="191">
        <v>354879142</v>
      </c>
      <c r="K7" s="191">
        <v>361976725</v>
      </c>
      <c r="L7" s="4"/>
    </row>
    <row r="8" spans="1:12" ht="12" customHeight="1">
      <c r="A8" s="274" t="s">
        <v>9</v>
      </c>
      <c r="B8" s="274"/>
      <c r="C8" s="274"/>
      <c r="D8" s="192">
        <v>400000000</v>
      </c>
      <c r="E8" s="191">
        <v>400000000</v>
      </c>
      <c r="F8" s="191">
        <v>400000000</v>
      </c>
      <c r="G8" s="274" t="s">
        <v>427</v>
      </c>
      <c r="H8" s="274"/>
      <c r="I8" s="191">
        <v>57699908</v>
      </c>
      <c r="J8" s="191">
        <v>58853905</v>
      </c>
      <c r="K8" s="191">
        <v>60030984</v>
      </c>
      <c r="L8" s="4"/>
    </row>
    <row r="9" spans="1:12" ht="12" customHeight="1">
      <c r="A9" s="274" t="s">
        <v>11</v>
      </c>
      <c r="B9" s="274"/>
      <c r="C9" s="274"/>
      <c r="D9" s="193">
        <v>30000000</v>
      </c>
      <c r="E9" s="191">
        <v>30000000</v>
      </c>
      <c r="F9" s="191">
        <v>30000000</v>
      </c>
      <c r="G9" s="274" t="s">
        <v>12</v>
      </c>
      <c r="H9" s="274"/>
      <c r="I9" s="191">
        <v>175100000</v>
      </c>
      <c r="J9" s="191">
        <v>178602000</v>
      </c>
      <c r="K9" s="191">
        <v>182174000</v>
      </c>
      <c r="L9" s="4"/>
    </row>
    <row r="10" spans="1:12" ht="12" customHeight="1">
      <c r="A10" s="274" t="s">
        <v>13</v>
      </c>
      <c r="B10" s="274"/>
      <c r="C10" s="274"/>
      <c r="D10" s="193"/>
      <c r="E10" s="191"/>
      <c r="F10" s="191"/>
      <c r="G10" s="274" t="s">
        <v>14</v>
      </c>
      <c r="H10" s="274"/>
      <c r="I10" s="191">
        <v>16600000</v>
      </c>
      <c r="J10" s="191">
        <v>16600000</v>
      </c>
      <c r="K10" s="191">
        <v>16600000</v>
      </c>
      <c r="L10" s="4"/>
    </row>
    <row r="11" spans="1:12" ht="12" customHeight="1">
      <c r="A11" s="275"/>
      <c r="B11" s="275"/>
      <c r="C11" s="275"/>
      <c r="D11" s="191"/>
      <c r="E11" s="191"/>
      <c r="F11" s="191"/>
      <c r="G11" s="274" t="s">
        <v>15</v>
      </c>
      <c r="H11" s="274"/>
      <c r="I11" s="191">
        <v>304500000</v>
      </c>
      <c r="J11" s="191">
        <v>274500000</v>
      </c>
      <c r="K11" s="191">
        <v>254500000</v>
      </c>
      <c r="L11" s="4"/>
    </row>
    <row r="12" spans="1:12" ht="12" customHeight="1">
      <c r="A12" s="275"/>
      <c r="B12" s="275"/>
      <c r="C12" s="275"/>
      <c r="D12" s="194"/>
      <c r="E12" s="191"/>
      <c r="F12" s="191"/>
      <c r="G12" s="309" t="s">
        <v>428</v>
      </c>
      <c r="H12" s="309"/>
      <c r="I12" s="191">
        <v>150000000</v>
      </c>
      <c r="J12" s="191">
        <v>120000000</v>
      </c>
      <c r="K12" s="191">
        <v>100000000</v>
      </c>
      <c r="L12" s="4"/>
    </row>
    <row r="13" spans="1:12" ht="12" customHeight="1">
      <c r="A13" s="275"/>
      <c r="B13" s="275"/>
      <c r="C13" s="275"/>
      <c r="D13" s="191"/>
      <c r="E13" s="191"/>
      <c r="F13" s="191"/>
      <c r="G13" s="274" t="s">
        <v>429</v>
      </c>
      <c r="H13" s="274"/>
      <c r="I13" s="191"/>
      <c r="J13" s="191"/>
      <c r="K13" s="191"/>
      <c r="L13" s="4"/>
    </row>
    <row r="14" spans="1:12" ht="23.25" customHeight="1">
      <c r="A14" s="278" t="s">
        <v>19</v>
      </c>
      <c r="B14" s="278"/>
      <c r="C14" s="278"/>
      <c r="D14" s="195">
        <f>SUM(D7:D13)</f>
        <v>680780000</v>
      </c>
      <c r="E14" s="195">
        <f>SUM(E7:E13)</f>
        <v>680780000</v>
      </c>
      <c r="F14" s="195">
        <f>SUM(F7:F13)</f>
        <v>680780000</v>
      </c>
      <c r="G14" s="278" t="s">
        <v>20</v>
      </c>
      <c r="H14" s="278"/>
      <c r="I14" s="196">
        <f>SUM(I7:I11)</f>
        <v>901820636</v>
      </c>
      <c r="J14" s="196">
        <f>SUM(J7:J11)</f>
        <v>883435047</v>
      </c>
      <c r="K14" s="196">
        <f>SUM(K7:K11)</f>
        <v>875281709</v>
      </c>
      <c r="L14" s="4"/>
    </row>
    <row r="15" spans="1:12" ht="12" customHeight="1">
      <c r="A15" s="275"/>
      <c r="B15" s="275"/>
      <c r="C15" s="275"/>
      <c r="D15" s="197"/>
      <c r="E15" s="197"/>
      <c r="F15" s="197"/>
      <c r="G15" s="275"/>
      <c r="H15" s="275"/>
      <c r="I15" s="197"/>
      <c r="J15" s="197"/>
      <c r="K15" s="197"/>
      <c r="L15" s="4"/>
    </row>
    <row r="16" spans="1:12" ht="12.75" customHeight="1">
      <c r="A16" s="274" t="s">
        <v>430</v>
      </c>
      <c r="B16" s="274"/>
      <c r="C16" s="274"/>
      <c r="D16" s="197"/>
      <c r="E16" s="197"/>
      <c r="F16" s="197"/>
      <c r="G16" s="274" t="s">
        <v>22</v>
      </c>
      <c r="H16" s="274"/>
      <c r="I16" s="197">
        <v>20000000</v>
      </c>
      <c r="J16" s="197">
        <v>20000000</v>
      </c>
      <c r="K16" s="197">
        <v>20000000</v>
      </c>
      <c r="L16" s="4"/>
    </row>
    <row r="17" spans="1:12" ht="12" customHeight="1">
      <c r="A17" s="274" t="s">
        <v>23</v>
      </c>
      <c r="B17" s="274"/>
      <c r="C17" s="274"/>
      <c r="D17" s="198">
        <v>0</v>
      </c>
      <c r="E17" s="198">
        <v>0</v>
      </c>
      <c r="F17" s="198">
        <v>0</v>
      </c>
      <c r="G17" s="274" t="s">
        <v>24</v>
      </c>
      <c r="H17" s="274"/>
      <c r="I17" s="197">
        <v>10000000</v>
      </c>
      <c r="J17" s="197">
        <v>10000000</v>
      </c>
      <c r="K17" s="197">
        <v>2000000</v>
      </c>
      <c r="L17" s="4"/>
    </row>
    <row r="18" spans="1:12" ht="12" customHeight="1">
      <c r="A18" s="274" t="s">
        <v>25</v>
      </c>
      <c r="B18" s="274"/>
      <c r="C18" s="274"/>
      <c r="D18" s="199">
        <v>1000000</v>
      </c>
      <c r="E18" s="199">
        <v>1000000</v>
      </c>
      <c r="F18" s="199">
        <v>1000000</v>
      </c>
      <c r="G18" s="274" t="s">
        <v>26</v>
      </c>
      <c r="H18" s="274"/>
      <c r="I18" s="197"/>
      <c r="J18" s="197"/>
      <c r="K18" s="197"/>
      <c r="L18" s="4"/>
    </row>
    <row r="19" spans="1:12" ht="24" customHeight="1">
      <c r="A19" s="278" t="s">
        <v>27</v>
      </c>
      <c r="B19" s="278"/>
      <c r="C19" s="278"/>
      <c r="D19" s="195">
        <f>SUM(D16:D18)</f>
        <v>1000000</v>
      </c>
      <c r="E19" s="195">
        <f>SUM(E16:E18)</f>
        <v>1000000</v>
      </c>
      <c r="F19" s="195">
        <f>SUM(F16:F18)</f>
        <v>1000000</v>
      </c>
      <c r="G19" s="278" t="s">
        <v>28</v>
      </c>
      <c r="H19" s="278"/>
      <c r="I19" s="196">
        <f>SUM(I16:I18)</f>
        <v>30000000</v>
      </c>
      <c r="J19" s="196">
        <f>SUM(J16:J18)</f>
        <v>30000000</v>
      </c>
      <c r="K19" s="196">
        <f>SUM(K16:K18)</f>
        <v>22000000</v>
      </c>
      <c r="L19" s="4"/>
    </row>
    <row r="20" spans="1:12" ht="12" customHeight="1">
      <c r="A20" s="275"/>
      <c r="B20" s="275"/>
      <c r="C20" s="275"/>
      <c r="D20" s="197"/>
      <c r="E20" s="197"/>
      <c r="F20" s="197"/>
      <c r="G20" s="275"/>
      <c r="H20" s="275"/>
      <c r="I20" s="197"/>
      <c r="J20" s="197"/>
      <c r="K20" s="197"/>
      <c r="L20" s="4"/>
    </row>
    <row r="21" spans="1:11" ht="12" customHeight="1">
      <c r="A21" s="274" t="s">
        <v>158</v>
      </c>
      <c r="B21" s="274"/>
      <c r="C21" s="274"/>
      <c r="D21" s="48"/>
      <c r="E21" s="48"/>
      <c r="F21" s="48"/>
      <c r="G21" s="274" t="s">
        <v>431</v>
      </c>
      <c r="H21" s="274"/>
      <c r="I21" s="37"/>
      <c r="J21" s="37"/>
      <c r="K21" s="37"/>
    </row>
    <row r="22" spans="1:11" ht="12" customHeight="1">
      <c r="A22" s="273" t="s">
        <v>159</v>
      </c>
      <c r="B22" s="273"/>
      <c r="C22" s="273"/>
      <c r="D22" s="7"/>
      <c r="E22" s="7"/>
      <c r="F22" s="7"/>
      <c r="G22" s="273" t="s">
        <v>339</v>
      </c>
      <c r="H22" s="273"/>
      <c r="I22" s="37"/>
      <c r="J22" s="37"/>
      <c r="K22" s="37"/>
    </row>
    <row r="23" spans="1:11" ht="12" customHeight="1">
      <c r="A23" s="273" t="s">
        <v>432</v>
      </c>
      <c r="B23" s="273"/>
      <c r="C23" s="273"/>
      <c r="D23" s="153">
        <v>250040636</v>
      </c>
      <c r="E23" s="153">
        <v>231655047</v>
      </c>
      <c r="F23" s="153">
        <v>215501709</v>
      </c>
      <c r="G23" s="274" t="s">
        <v>340</v>
      </c>
      <c r="H23" s="274"/>
      <c r="I23" s="37"/>
      <c r="J23" s="37"/>
      <c r="K23" s="37"/>
    </row>
    <row r="24" spans="1:11" ht="12" customHeight="1">
      <c r="A24" s="274" t="s">
        <v>162</v>
      </c>
      <c r="B24" s="274"/>
      <c r="C24" s="274"/>
      <c r="D24" s="7"/>
      <c r="E24" s="7"/>
      <c r="F24" s="7"/>
      <c r="G24" s="274" t="s">
        <v>433</v>
      </c>
      <c r="H24" s="274"/>
      <c r="I24" s="37"/>
      <c r="J24" s="37"/>
      <c r="K24" s="37"/>
    </row>
    <row r="25" spans="1:11" ht="21.75" customHeight="1">
      <c r="A25" s="274" t="s">
        <v>434</v>
      </c>
      <c r="B25" s="274"/>
      <c r="C25" s="274"/>
      <c r="D25" s="7"/>
      <c r="E25" s="7"/>
      <c r="F25" s="7"/>
      <c r="G25" s="273" t="s">
        <v>342</v>
      </c>
      <c r="H25" s="273"/>
      <c r="I25" s="7">
        <v>247000000</v>
      </c>
      <c r="J25" s="7">
        <v>251940000</v>
      </c>
      <c r="K25" s="7">
        <v>256978000</v>
      </c>
    </row>
    <row r="26" spans="1:11" ht="12" customHeight="1">
      <c r="A26" s="273" t="s">
        <v>435</v>
      </c>
      <c r="B26" s="273"/>
      <c r="C26" s="273"/>
      <c r="D26" s="7">
        <v>247000000</v>
      </c>
      <c r="E26" s="7">
        <v>251940000</v>
      </c>
      <c r="F26" s="7">
        <v>256978000</v>
      </c>
      <c r="G26" s="273" t="s">
        <v>436</v>
      </c>
      <c r="H26" s="273"/>
      <c r="I26" s="37"/>
      <c r="J26" s="37"/>
      <c r="K26" s="37"/>
    </row>
    <row r="27" spans="1:11" ht="12" customHeight="1">
      <c r="A27" s="273" t="s">
        <v>165</v>
      </c>
      <c r="B27" s="273"/>
      <c r="C27" s="273"/>
      <c r="D27" s="48"/>
      <c r="E27" s="48"/>
      <c r="F27" s="48"/>
      <c r="G27" s="273" t="s">
        <v>344</v>
      </c>
      <c r="H27" s="273"/>
      <c r="I27" s="37"/>
      <c r="J27" s="37"/>
      <c r="K27" s="37"/>
    </row>
    <row r="28" spans="1:11" ht="12" customHeight="1">
      <c r="A28" s="273" t="s">
        <v>166</v>
      </c>
      <c r="B28" s="273"/>
      <c r="C28" s="273"/>
      <c r="D28" s="48"/>
      <c r="E28" s="48"/>
      <c r="F28" s="48"/>
      <c r="G28" s="8" t="s">
        <v>345</v>
      </c>
      <c r="H28" s="10"/>
      <c r="I28" s="37"/>
      <c r="J28" s="37"/>
      <c r="K28" s="37"/>
    </row>
    <row r="29" spans="1:11" ht="12" customHeight="1">
      <c r="A29" s="275"/>
      <c r="B29" s="275"/>
      <c r="C29" s="275"/>
      <c r="D29" s="48"/>
      <c r="E29" s="48"/>
      <c r="F29" s="48"/>
      <c r="G29" s="8"/>
      <c r="H29" s="10"/>
      <c r="I29" s="37"/>
      <c r="J29" s="37"/>
      <c r="K29" s="37"/>
    </row>
    <row r="30" spans="1:12" ht="12" customHeight="1">
      <c r="A30" s="278" t="s">
        <v>437</v>
      </c>
      <c r="B30" s="278"/>
      <c r="C30" s="278"/>
      <c r="D30" s="200">
        <f>SUM(D21:D28)</f>
        <v>497040636</v>
      </c>
      <c r="E30" s="200">
        <f>SUM(E21:E28)</f>
        <v>483595047</v>
      </c>
      <c r="F30" s="200">
        <f>SUM(F21:F28)</f>
        <v>472479709</v>
      </c>
      <c r="G30" s="278" t="s">
        <v>438</v>
      </c>
      <c r="H30" s="278"/>
      <c r="I30" s="197">
        <f>SUM(I21:I28)</f>
        <v>247000000</v>
      </c>
      <c r="J30" s="197">
        <f>SUM(J21:J28)</f>
        <v>251940000</v>
      </c>
      <c r="K30" s="197">
        <f>SUM(K21:K28)</f>
        <v>256978000</v>
      </c>
      <c r="L30" s="4"/>
    </row>
    <row r="31" spans="1:12" ht="12" customHeight="1">
      <c r="A31" s="275"/>
      <c r="B31" s="275"/>
      <c r="C31" s="275"/>
      <c r="D31" s="197"/>
      <c r="E31" s="197"/>
      <c r="F31" s="197"/>
      <c r="G31" s="275"/>
      <c r="H31" s="275"/>
      <c r="I31" s="197"/>
      <c r="J31" s="197"/>
      <c r="K31" s="197"/>
      <c r="L31" s="4"/>
    </row>
    <row r="32" spans="1:12" ht="12.75" customHeight="1">
      <c r="A32" s="310" t="s">
        <v>439</v>
      </c>
      <c r="B32" s="310"/>
      <c r="C32" s="310"/>
      <c r="D32" s="201">
        <f>D14+D19+D30</f>
        <v>1178820636</v>
      </c>
      <c r="E32" s="201">
        <f>E14+E19+E30</f>
        <v>1165375047</v>
      </c>
      <c r="F32" s="201">
        <f>F14+F19+F30</f>
        <v>1154259709</v>
      </c>
      <c r="G32" s="310" t="s">
        <v>440</v>
      </c>
      <c r="H32" s="310"/>
      <c r="I32" s="196">
        <f>I14+I19+I30</f>
        <v>1178820636</v>
      </c>
      <c r="J32" s="196">
        <f>J14+J19+J30</f>
        <v>1165375047</v>
      </c>
      <c r="K32" s="196">
        <f>K14+K19+K30</f>
        <v>1154259709</v>
      </c>
      <c r="L32" s="4"/>
    </row>
  </sheetData>
  <sheetProtection/>
  <mergeCells count="59">
    <mergeCell ref="A32:C32"/>
    <mergeCell ref="G32:H32"/>
    <mergeCell ref="A28:C28"/>
    <mergeCell ref="A29:C29"/>
    <mergeCell ref="A30:C30"/>
    <mergeCell ref="G30:H30"/>
    <mergeCell ref="A31:C31"/>
    <mergeCell ref="G31:H31"/>
    <mergeCell ref="A25:C25"/>
    <mergeCell ref="G25:H25"/>
    <mergeCell ref="A26:C26"/>
    <mergeCell ref="G26:H26"/>
    <mergeCell ref="A27:C27"/>
    <mergeCell ref="G27:H27"/>
    <mergeCell ref="A22:C22"/>
    <mergeCell ref="G22:H22"/>
    <mergeCell ref="A23:C23"/>
    <mergeCell ref="G23:H23"/>
    <mergeCell ref="A24:C24"/>
    <mergeCell ref="G24:H24"/>
    <mergeCell ref="A19:C19"/>
    <mergeCell ref="G19:H19"/>
    <mergeCell ref="A20:C20"/>
    <mergeCell ref="G20:H20"/>
    <mergeCell ref="A21:C21"/>
    <mergeCell ref="G21:H21"/>
    <mergeCell ref="A16:C16"/>
    <mergeCell ref="G16:H16"/>
    <mergeCell ref="A17:C17"/>
    <mergeCell ref="G17:H17"/>
    <mergeCell ref="A18:C18"/>
    <mergeCell ref="G18:H18"/>
    <mergeCell ref="A13:C13"/>
    <mergeCell ref="G13:H13"/>
    <mergeCell ref="A14:C14"/>
    <mergeCell ref="G14:H14"/>
    <mergeCell ref="A15:C15"/>
    <mergeCell ref="G15:H15"/>
    <mergeCell ref="A10:C10"/>
    <mergeCell ref="G10:H10"/>
    <mergeCell ref="A11:C11"/>
    <mergeCell ref="G11:H11"/>
    <mergeCell ref="A12:C12"/>
    <mergeCell ref="G12:H12"/>
    <mergeCell ref="A7:C7"/>
    <mergeCell ref="G7:H7"/>
    <mergeCell ref="A8:C8"/>
    <mergeCell ref="G8:H8"/>
    <mergeCell ref="A9:C9"/>
    <mergeCell ref="G9:H9"/>
    <mergeCell ref="A2:K2"/>
    <mergeCell ref="A3:C3"/>
    <mergeCell ref="G3:H3"/>
    <mergeCell ref="A4:F4"/>
    <mergeCell ref="G4:K4"/>
    <mergeCell ref="A5:C6"/>
    <mergeCell ref="D5:F5"/>
    <mergeCell ref="G5:H6"/>
    <mergeCell ref="I5:K5"/>
  </mergeCells>
  <printOptions/>
  <pageMargins left="0.11811023622047202" right="0.11811023622047202" top="0.491732283464567" bottom="0.491732283464567" header="0.19645669291338602" footer="0.19645669291338602"/>
  <pageSetup fitToHeight="0" fitToWidth="0" orientation="landscape" pageOrder="overThenDown" paperSize="9" scale="94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28.59765625" style="0" bestFit="1" customWidth="1"/>
    <col min="2" max="2" width="11.19921875" style="0" bestFit="1" customWidth="1"/>
    <col min="3" max="3" width="9.09765625" style="0" bestFit="1" customWidth="1"/>
    <col min="4" max="4" width="9.8984375" style="0" bestFit="1" customWidth="1"/>
    <col min="5" max="5" width="8.09765625" style="0" bestFit="1" customWidth="1"/>
    <col min="6" max="6" width="9.19921875" style="0" bestFit="1" customWidth="1"/>
  </cols>
  <sheetData>
    <row r="1" spans="1:9" ht="14.25">
      <c r="A1" s="295"/>
      <c r="B1" s="295"/>
      <c r="C1" s="2"/>
      <c r="D1" s="5"/>
      <c r="E1" s="5" t="s">
        <v>441</v>
      </c>
      <c r="F1" s="4"/>
      <c r="G1" s="4"/>
      <c r="H1" s="4"/>
      <c r="I1" s="4"/>
    </row>
    <row r="2" spans="1:3" ht="14.25">
      <c r="A2" s="293" t="s">
        <v>442</v>
      </c>
      <c r="B2" s="293"/>
      <c r="C2" s="38"/>
    </row>
    <row r="3" spans="1:3" ht="14.25">
      <c r="A3" s="202"/>
      <c r="B3" s="202"/>
      <c r="C3" s="202"/>
    </row>
    <row r="4" spans="1:6" ht="14.25">
      <c r="A4" s="89" t="s">
        <v>443</v>
      </c>
      <c r="B4" s="311" t="s">
        <v>444</v>
      </c>
      <c r="C4" s="311"/>
      <c r="D4" s="311"/>
      <c r="E4" s="311"/>
      <c r="F4" s="311"/>
    </row>
    <row r="5" spans="1:7" ht="14.25">
      <c r="A5" s="89"/>
      <c r="B5" s="203" t="s">
        <v>445</v>
      </c>
      <c r="C5" s="204" t="s">
        <v>446</v>
      </c>
      <c r="D5" s="205" t="s">
        <v>447</v>
      </c>
      <c r="E5" s="205" t="s">
        <v>448</v>
      </c>
      <c r="F5" s="205" t="s">
        <v>449</v>
      </c>
      <c r="G5" s="205" t="s">
        <v>450</v>
      </c>
    </row>
    <row r="6" spans="1:7" ht="14.25">
      <c r="A6" s="206" t="s">
        <v>157</v>
      </c>
      <c r="B6" s="32">
        <v>18</v>
      </c>
      <c r="C6" s="32">
        <v>1</v>
      </c>
      <c r="D6" s="48"/>
      <c r="E6" s="48"/>
      <c r="F6" s="48"/>
      <c r="G6" s="48"/>
    </row>
    <row r="7" spans="1:7" ht="14.25">
      <c r="A7" s="206" t="s">
        <v>451</v>
      </c>
      <c r="B7" s="32">
        <v>1</v>
      </c>
      <c r="C7" s="32"/>
      <c r="D7" s="48"/>
      <c r="E7" s="48"/>
      <c r="F7" s="48"/>
      <c r="G7" s="48"/>
    </row>
    <row r="8" spans="1:7" ht="14.25">
      <c r="A8" s="206" t="s">
        <v>452</v>
      </c>
      <c r="B8" s="32">
        <v>5</v>
      </c>
      <c r="C8" s="32"/>
      <c r="D8" s="48"/>
      <c r="E8" s="48"/>
      <c r="F8" s="48"/>
      <c r="G8" s="48"/>
    </row>
    <row r="9" spans="1:7" ht="15" customHeight="1">
      <c r="A9" s="206" t="s">
        <v>453</v>
      </c>
      <c r="B9" s="207">
        <v>9</v>
      </c>
      <c r="C9" s="207"/>
      <c r="D9" s="48" t="s">
        <v>120</v>
      </c>
      <c r="E9" s="48" t="s">
        <v>120</v>
      </c>
      <c r="F9" s="48" t="s">
        <v>120</v>
      </c>
      <c r="G9" s="48" t="s">
        <v>120</v>
      </c>
    </row>
    <row r="10" spans="1:7" ht="15" customHeight="1">
      <c r="A10" s="207" t="s">
        <v>124</v>
      </c>
      <c r="B10" s="207">
        <v>9</v>
      </c>
      <c r="C10" s="207"/>
      <c r="D10" s="48">
        <v>2</v>
      </c>
      <c r="E10" s="48" t="s">
        <v>120</v>
      </c>
      <c r="F10" s="48" t="s">
        <v>120</v>
      </c>
      <c r="G10" s="48" t="s">
        <v>120</v>
      </c>
    </row>
    <row r="11" spans="1:7" ht="15" customHeight="1">
      <c r="A11" s="207" t="s">
        <v>454</v>
      </c>
      <c r="B11" s="207">
        <v>2</v>
      </c>
      <c r="C11" s="207"/>
      <c r="D11" s="48"/>
      <c r="E11" s="48"/>
      <c r="F11" s="48"/>
      <c r="G11" s="48"/>
    </row>
    <row r="12" spans="1:7" ht="15" customHeight="1">
      <c r="A12" s="207" t="s">
        <v>455</v>
      </c>
      <c r="B12" s="207">
        <v>1</v>
      </c>
      <c r="C12" s="207"/>
      <c r="D12" s="48"/>
      <c r="E12" s="48"/>
      <c r="F12" s="48"/>
      <c r="G12" s="48"/>
    </row>
    <row r="13" spans="1:7" ht="15" customHeight="1">
      <c r="A13" s="207" t="s">
        <v>456</v>
      </c>
      <c r="B13" s="207">
        <v>5</v>
      </c>
      <c r="C13" s="207"/>
      <c r="D13" s="48">
        <v>3</v>
      </c>
      <c r="E13" s="48" t="s">
        <v>120</v>
      </c>
      <c r="F13" s="48" t="s">
        <v>120</v>
      </c>
      <c r="G13" s="48" t="s">
        <v>120</v>
      </c>
    </row>
    <row r="14" spans="1:7" ht="15" customHeight="1">
      <c r="A14" s="207" t="s">
        <v>457</v>
      </c>
      <c r="B14" s="207"/>
      <c r="C14" s="207"/>
      <c r="D14" s="48">
        <v>2</v>
      </c>
      <c r="E14" s="48" t="s">
        <v>120</v>
      </c>
      <c r="F14" s="48" t="s">
        <v>120</v>
      </c>
      <c r="G14" s="48" t="s">
        <v>120</v>
      </c>
    </row>
    <row r="15" spans="1:7" ht="15" customHeight="1">
      <c r="A15" s="207" t="s">
        <v>458</v>
      </c>
      <c r="B15" s="207">
        <v>1</v>
      </c>
      <c r="C15" s="207"/>
      <c r="D15" s="48">
        <v>2</v>
      </c>
      <c r="E15" s="48" t="s">
        <v>120</v>
      </c>
      <c r="F15" s="48" t="s">
        <v>120</v>
      </c>
      <c r="G15" s="48" t="s">
        <v>120</v>
      </c>
    </row>
    <row r="16" spans="1:7" ht="15" customHeight="1">
      <c r="A16" s="207" t="s">
        <v>459</v>
      </c>
      <c r="B16" s="207">
        <v>1</v>
      </c>
      <c r="C16" s="207"/>
      <c r="D16" s="48">
        <v>1</v>
      </c>
      <c r="E16" s="48" t="s">
        <v>120</v>
      </c>
      <c r="F16" s="48" t="s">
        <v>120</v>
      </c>
      <c r="G16" s="48" t="s">
        <v>120</v>
      </c>
    </row>
    <row r="17" spans="1:7" ht="15" customHeight="1">
      <c r="A17" s="207" t="s">
        <v>460</v>
      </c>
      <c r="B17" s="207">
        <v>3</v>
      </c>
      <c r="C17" s="207"/>
      <c r="D17" s="48">
        <v>0</v>
      </c>
      <c r="E17" s="48" t="s">
        <v>120</v>
      </c>
      <c r="F17" s="48" t="s">
        <v>120</v>
      </c>
      <c r="G17" s="48" t="s">
        <v>120</v>
      </c>
    </row>
    <row r="18" spans="1:7" ht="15" customHeight="1">
      <c r="A18" s="207" t="s">
        <v>461</v>
      </c>
      <c r="B18" s="207">
        <v>1</v>
      </c>
      <c r="C18" s="207"/>
      <c r="D18" s="48"/>
      <c r="E18" s="48"/>
      <c r="F18" s="48"/>
      <c r="G18" s="48"/>
    </row>
    <row r="19" spans="1:7" ht="15" customHeight="1">
      <c r="A19" s="207" t="s">
        <v>462</v>
      </c>
      <c r="B19" s="207"/>
      <c r="C19" s="207"/>
      <c r="D19" s="48">
        <v>1</v>
      </c>
      <c r="E19" s="48" t="s">
        <v>120</v>
      </c>
      <c r="F19" s="48" t="s">
        <v>120</v>
      </c>
      <c r="G19" s="48" t="s">
        <v>120</v>
      </c>
    </row>
    <row r="20" spans="1:7" ht="15" customHeight="1">
      <c r="A20" s="207" t="s">
        <v>463</v>
      </c>
      <c r="B20" s="207">
        <v>1</v>
      </c>
      <c r="C20" s="207"/>
      <c r="D20" s="48"/>
      <c r="E20" s="48"/>
      <c r="F20" s="48"/>
      <c r="G20" s="48">
        <v>1</v>
      </c>
    </row>
    <row r="21" spans="1:7" ht="15" customHeight="1">
      <c r="A21" s="207" t="s">
        <v>464</v>
      </c>
      <c r="B21" s="207">
        <v>3</v>
      </c>
      <c r="C21" s="207"/>
      <c r="D21" s="48"/>
      <c r="E21" s="48">
        <v>1</v>
      </c>
      <c r="F21" s="48">
        <v>1</v>
      </c>
      <c r="G21" s="48">
        <v>0</v>
      </c>
    </row>
    <row r="22" spans="1:7" ht="14.25" customHeight="1">
      <c r="A22" s="207" t="s">
        <v>465</v>
      </c>
      <c r="B22" s="207"/>
      <c r="C22" s="207"/>
      <c r="D22" s="48">
        <v>3</v>
      </c>
      <c r="E22" s="48" t="s">
        <v>120</v>
      </c>
      <c r="F22" s="48" t="s">
        <v>120</v>
      </c>
      <c r="G22" s="48" t="s">
        <v>120</v>
      </c>
    </row>
    <row r="23" spans="1:7" ht="15.75" customHeight="1">
      <c r="A23" s="208" t="s">
        <v>44</v>
      </c>
      <c r="B23" s="208">
        <f aca="true" t="shared" si="0" ref="B23:G23">SUM(B6:B22)</f>
        <v>60</v>
      </c>
      <c r="C23" s="208">
        <f t="shared" si="0"/>
        <v>1</v>
      </c>
      <c r="D23" s="208">
        <f t="shared" si="0"/>
        <v>14</v>
      </c>
      <c r="E23" s="208">
        <f t="shared" si="0"/>
        <v>1</v>
      </c>
      <c r="F23" s="208">
        <f t="shared" si="0"/>
        <v>1</v>
      </c>
      <c r="G23" s="208">
        <f t="shared" si="0"/>
        <v>1</v>
      </c>
    </row>
    <row r="24" spans="1:5" ht="14.25">
      <c r="A24" s="280" t="s">
        <v>466</v>
      </c>
      <c r="B24" s="280"/>
      <c r="C24" s="280"/>
      <c r="D24" s="280"/>
      <c r="E24" s="280"/>
    </row>
    <row r="25" spans="1:5" ht="14.25">
      <c r="A25" s="288" t="s">
        <v>467</v>
      </c>
      <c r="B25" s="288"/>
      <c r="C25" s="288"/>
      <c r="D25" s="288"/>
      <c r="E25" s="288"/>
    </row>
    <row r="26" spans="1:5" ht="14.25">
      <c r="A26" s="4"/>
      <c r="B26" s="4"/>
      <c r="C26" s="4"/>
      <c r="D26" s="4"/>
      <c r="E26" s="4"/>
    </row>
    <row r="27" spans="1:5" ht="12.75" customHeight="1">
      <c r="A27" s="272" t="s">
        <v>443</v>
      </c>
      <c r="B27" s="308" t="s">
        <v>444</v>
      </c>
      <c r="C27" s="308"/>
      <c r="D27" s="308"/>
      <c r="E27" s="308"/>
    </row>
    <row r="28" spans="1:5" ht="14.25">
      <c r="A28" s="272"/>
      <c r="B28" s="107" t="s">
        <v>468</v>
      </c>
      <c r="C28" s="107"/>
      <c r="D28" s="107" t="s">
        <v>469</v>
      </c>
      <c r="E28" s="107" t="s">
        <v>470</v>
      </c>
    </row>
    <row r="29" spans="1:5" ht="15" customHeight="1">
      <c r="A29" s="48" t="s">
        <v>41</v>
      </c>
      <c r="B29" s="48"/>
      <c r="C29" s="48"/>
      <c r="D29" s="48"/>
      <c r="E29" s="48">
        <v>70</v>
      </c>
    </row>
    <row r="30" spans="1:5" ht="15" customHeight="1">
      <c r="A30" s="48"/>
      <c r="B30" s="48"/>
      <c r="C30" s="48"/>
      <c r="D30" s="48"/>
      <c r="E30" s="48"/>
    </row>
    <row r="31" spans="1:5" ht="15" customHeight="1">
      <c r="A31" s="48"/>
      <c r="B31" s="48"/>
      <c r="C31" s="48"/>
      <c r="D31" s="48"/>
      <c r="E31" s="48"/>
    </row>
    <row r="32" spans="1:5" ht="15" customHeight="1">
      <c r="A32" s="48"/>
      <c r="B32" s="48"/>
      <c r="C32" s="48"/>
      <c r="D32" s="48"/>
      <c r="E32" s="48"/>
    </row>
    <row r="33" spans="1:5" ht="15" customHeight="1">
      <c r="A33" s="48"/>
      <c r="B33" s="48"/>
      <c r="C33" s="48"/>
      <c r="D33" s="48"/>
      <c r="E33" s="48"/>
    </row>
    <row r="34" spans="1:5" ht="15.75" customHeight="1">
      <c r="A34" s="209" t="s">
        <v>44</v>
      </c>
      <c r="B34" s="209"/>
      <c r="C34" s="209"/>
      <c r="D34" s="56"/>
      <c r="E34" s="56">
        <f>SUM(E29:E33)</f>
        <v>70</v>
      </c>
    </row>
  </sheetData>
  <sheetProtection/>
  <mergeCells count="7">
    <mergeCell ref="A1:B1"/>
    <mergeCell ref="A2:B2"/>
    <mergeCell ref="B4:F4"/>
    <mergeCell ref="A24:E24"/>
    <mergeCell ref="A25:E25"/>
    <mergeCell ref="A27:A28"/>
    <mergeCell ref="B27:E27"/>
  </mergeCells>
  <printOptions/>
  <pageMargins left="0.7500000000000001" right="0.7500000000000001" top="1.295275590551181" bottom="1.295275590551181" header="1" footer="1"/>
  <pageSetup fitToHeight="0" fitToWidth="0" orientation="portrait" pageOrder="overThenDown" paperSize="9" scale="9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7.69921875" style="0" bestFit="1" customWidth="1"/>
    <col min="2" max="3" width="11.5" style="0" bestFit="1" customWidth="1"/>
    <col min="4" max="4" width="10.69921875" style="0" bestFit="1" customWidth="1"/>
    <col min="5" max="6" width="7.19921875" style="0" bestFit="1" customWidth="1"/>
    <col min="7" max="7" width="6.69921875" style="0" bestFit="1" customWidth="1"/>
    <col min="8" max="8" width="11.5" style="0" bestFit="1" customWidth="1"/>
    <col min="9" max="9" width="9" style="0" customWidth="1"/>
  </cols>
  <sheetData>
    <row r="1" ht="14.25">
      <c r="H1" s="210" t="s">
        <v>471</v>
      </c>
    </row>
    <row r="2" ht="15">
      <c r="G2" s="211"/>
    </row>
    <row r="4" spans="1:8" ht="14.25">
      <c r="A4" s="281" t="s">
        <v>472</v>
      </c>
      <c r="B4" s="281"/>
      <c r="C4" s="281"/>
      <c r="D4" s="281"/>
      <c r="E4" s="281"/>
      <c r="F4" s="281"/>
      <c r="G4" s="281"/>
      <c r="H4" s="281"/>
    </row>
    <row r="5" spans="1:8" ht="14.25">
      <c r="A5" s="281" t="s">
        <v>473</v>
      </c>
      <c r="B5" s="281"/>
      <c r="C5" s="281"/>
      <c r="D5" s="281"/>
      <c r="E5" s="281"/>
      <c r="F5" s="281"/>
      <c r="G5" s="281"/>
      <c r="H5" s="281"/>
    </row>
    <row r="6" ht="14.25">
      <c r="C6" t="s">
        <v>474</v>
      </c>
    </row>
    <row r="8" ht="14.25">
      <c r="H8" s="5" t="s">
        <v>475</v>
      </c>
    </row>
    <row r="9" spans="1:8" ht="27.75" customHeight="1">
      <c r="A9" s="121" t="s">
        <v>476</v>
      </c>
      <c r="B9" s="212" t="s">
        <v>477</v>
      </c>
      <c r="C9" s="212" t="s">
        <v>478</v>
      </c>
      <c r="D9" s="212" t="s">
        <v>479</v>
      </c>
      <c r="E9" s="212" t="s">
        <v>480</v>
      </c>
      <c r="F9" s="212" t="s">
        <v>481</v>
      </c>
      <c r="G9" s="213" t="s">
        <v>482</v>
      </c>
      <c r="H9" s="212" t="s">
        <v>44</v>
      </c>
    </row>
    <row r="10" spans="1:8" ht="14.25">
      <c r="A10" s="48" t="s">
        <v>483</v>
      </c>
      <c r="B10" s="214"/>
      <c r="C10" s="214"/>
      <c r="D10" s="214"/>
      <c r="E10" s="214"/>
      <c r="F10" s="214"/>
      <c r="G10" s="214"/>
      <c r="H10" s="214"/>
    </row>
    <row r="11" spans="1:8" ht="14.25">
      <c r="A11" s="48" t="s">
        <v>484</v>
      </c>
      <c r="B11" s="214"/>
      <c r="C11" s="214"/>
      <c r="D11" s="214"/>
      <c r="E11" s="214"/>
      <c r="F11" s="214"/>
      <c r="G11" s="214"/>
      <c r="H11" s="214"/>
    </row>
    <row r="12" spans="1:8" ht="14.25">
      <c r="A12" s="48" t="s">
        <v>485</v>
      </c>
      <c r="B12" s="166">
        <v>12565525</v>
      </c>
      <c r="C12" s="166">
        <v>12565525</v>
      </c>
      <c r="D12" s="166">
        <v>9091751</v>
      </c>
      <c r="E12" s="166"/>
      <c r="F12" s="166"/>
      <c r="G12" s="166"/>
      <c r="H12" s="166">
        <f>SUM(B12:G12)</f>
        <v>34222801</v>
      </c>
    </row>
    <row r="13" spans="1:8" ht="14.25">
      <c r="A13" s="48" t="s">
        <v>486</v>
      </c>
      <c r="B13" s="166">
        <v>12978064</v>
      </c>
      <c r="C13" s="166">
        <v>7275700</v>
      </c>
      <c r="D13" s="166"/>
      <c r="E13" s="166"/>
      <c r="F13" s="166"/>
      <c r="G13" s="166"/>
      <c r="H13" s="166">
        <f>SUM(B13:G13)</f>
        <v>20253764</v>
      </c>
    </row>
    <row r="14" spans="1:8" ht="14.25">
      <c r="A14" s="48" t="s">
        <v>487</v>
      </c>
      <c r="B14" s="166">
        <v>1270000</v>
      </c>
      <c r="C14" s="166"/>
      <c r="D14" s="166"/>
      <c r="E14" s="166"/>
      <c r="F14" s="166"/>
      <c r="G14" s="166"/>
      <c r="H14" s="166">
        <f>SUM(B14:G14)</f>
        <v>1270000</v>
      </c>
    </row>
    <row r="15" spans="1:8" ht="14.25">
      <c r="A15" s="48" t="s">
        <v>488</v>
      </c>
      <c r="B15" s="214"/>
      <c r="C15" s="214"/>
      <c r="D15" s="214"/>
      <c r="E15" s="214"/>
      <c r="F15" s="214"/>
      <c r="G15" s="214"/>
      <c r="H15" s="214"/>
    </row>
    <row r="16" spans="1:8" ht="14.25">
      <c r="A16" s="48" t="s">
        <v>488</v>
      </c>
      <c r="B16" s="214"/>
      <c r="C16" s="214"/>
      <c r="D16" s="214"/>
      <c r="E16" s="214"/>
      <c r="F16" s="214"/>
      <c r="G16" s="214"/>
      <c r="H16" s="214"/>
    </row>
    <row r="17" spans="1:8" ht="14.25">
      <c r="A17" s="48" t="s">
        <v>489</v>
      </c>
      <c r="B17" s="214"/>
      <c r="C17" s="214"/>
      <c r="D17" s="214"/>
      <c r="E17" s="214"/>
      <c r="F17" s="214"/>
      <c r="G17" s="214"/>
      <c r="H17" s="214"/>
    </row>
    <row r="18" spans="1:8" ht="14.25">
      <c r="A18" s="48" t="s">
        <v>489</v>
      </c>
      <c r="B18" s="214"/>
      <c r="C18" s="214"/>
      <c r="D18" s="214"/>
      <c r="E18" s="214"/>
      <c r="F18" s="214"/>
      <c r="G18" s="214"/>
      <c r="H18" s="214"/>
    </row>
    <row r="19" spans="1:8" ht="14.25">
      <c r="A19" s="48" t="s">
        <v>489</v>
      </c>
      <c r="B19" s="214"/>
      <c r="C19" s="214"/>
      <c r="D19" s="214"/>
      <c r="E19" s="214"/>
      <c r="F19" s="214"/>
      <c r="G19" s="214"/>
      <c r="H19" s="214"/>
    </row>
    <row r="20" spans="1:8" ht="14.25">
      <c r="A20" s="48" t="s">
        <v>490</v>
      </c>
      <c r="B20" s="214"/>
      <c r="C20" s="214"/>
      <c r="D20" s="214"/>
      <c r="E20" s="214"/>
      <c r="F20" s="214"/>
      <c r="G20" s="214"/>
      <c r="H20" s="214"/>
    </row>
    <row r="21" spans="1:8" ht="14.25">
      <c r="A21" s="48" t="s">
        <v>490</v>
      </c>
      <c r="B21" s="214"/>
      <c r="C21" s="214"/>
      <c r="D21" s="214"/>
      <c r="E21" s="214"/>
      <c r="F21" s="214"/>
      <c r="G21" s="214"/>
      <c r="H21" s="214"/>
    </row>
    <row r="22" spans="1:8" ht="14.25">
      <c r="A22" s="214"/>
      <c r="B22" s="214"/>
      <c r="C22" s="214"/>
      <c r="D22" s="214"/>
      <c r="E22" s="214"/>
      <c r="F22" s="214"/>
      <c r="G22" s="214"/>
      <c r="H22" s="214"/>
    </row>
    <row r="23" spans="1:8" ht="14.25">
      <c r="A23" s="214"/>
      <c r="B23" s="214"/>
      <c r="C23" s="214"/>
      <c r="D23" s="214"/>
      <c r="E23" s="214"/>
      <c r="F23" s="214"/>
      <c r="G23" s="214"/>
      <c r="H23" s="214"/>
    </row>
    <row r="24" spans="1:8" ht="14.25">
      <c r="A24" s="215" t="s">
        <v>491</v>
      </c>
      <c r="B24" s="215"/>
      <c r="C24" s="215"/>
      <c r="D24" s="215"/>
      <c r="E24" s="215"/>
      <c r="F24" s="215"/>
      <c r="G24" s="215"/>
      <c r="H24" s="215"/>
    </row>
  </sheetData>
  <sheetProtection/>
  <mergeCells count="2">
    <mergeCell ref="A4:H4"/>
    <mergeCell ref="A5:H5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98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1.5" style="0" customWidth="1"/>
    <col min="2" max="2" width="29.69921875" style="0" customWidth="1"/>
    <col min="3" max="3" width="9" style="0" customWidth="1"/>
  </cols>
  <sheetData>
    <row r="1" spans="1:2" ht="14.25">
      <c r="A1" s="4"/>
      <c r="B1" s="5" t="s">
        <v>492</v>
      </c>
    </row>
    <row r="2" spans="1:2" ht="14.25">
      <c r="A2" s="4"/>
      <c r="B2" s="4"/>
    </row>
    <row r="3" spans="1:2" ht="14.25">
      <c r="A3" s="288" t="s">
        <v>493</v>
      </c>
      <c r="B3" s="288"/>
    </row>
    <row r="4" spans="1:2" ht="49.5" customHeight="1">
      <c r="A4" s="312" t="s">
        <v>494</v>
      </c>
      <c r="B4" s="312"/>
    </row>
    <row r="5" spans="1:2" ht="14.25">
      <c r="A5" s="216"/>
      <c r="B5" s="216"/>
    </row>
    <row r="6" spans="1:2" ht="14.25">
      <c r="A6" s="4"/>
      <c r="B6" s="5" t="s">
        <v>495</v>
      </c>
    </row>
    <row r="7" spans="1:2" ht="14.25">
      <c r="A7" s="107" t="s">
        <v>496</v>
      </c>
      <c r="B7" s="107" t="s">
        <v>497</v>
      </c>
    </row>
    <row r="8" spans="1:2" ht="22.5">
      <c r="A8" s="217" t="s">
        <v>498</v>
      </c>
      <c r="B8" s="48"/>
    </row>
    <row r="9" spans="1:2" ht="14.25">
      <c r="A9" s="48" t="s">
        <v>499</v>
      </c>
      <c r="B9" s="48"/>
    </row>
    <row r="10" spans="1:2" ht="14.25">
      <c r="A10" s="48" t="s">
        <v>500</v>
      </c>
      <c r="B10" s="48"/>
    </row>
    <row r="11" spans="1:2" ht="14.25">
      <c r="A11" s="48" t="s">
        <v>501</v>
      </c>
      <c r="B11" s="48"/>
    </row>
    <row r="12" spans="1:2" ht="14.25">
      <c r="A12" s="48"/>
      <c r="B12" s="48"/>
    </row>
    <row r="13" spans="1:2" ht="14.25">
      <c r="A13" s="48"/>
      <c r="B13" s="48"/>
    </row>
    <row r="14" spans="1:2" ht="14.25">
      <c r="A14" s="48"/>
      <c r="B14" s="48"/>
    </row>
    <row r="15" spans="1:2" ht="14.25">
      <c r="A15" s="48"/>
      <c r="B15" s="48"/>
    </row>
    <row r="16" spans="1:2" ht="14.25">
      <c r="A16" s="48"/>
      <c r="B16" s="48"/>
    </row>
    <row r="17" spans="1:2" ht="14.25">
      <c r="A17" s="48" t="s">
        <v>502</v>
      </c>
      <c r="B17" s="48"/>
    </row>
    <row r="18" spans="1:2" ht="14.25">
      <c r="A18" s="48" t="s">
        <v>503</v>
      </c>
      <c r="B18" s="48"/>
    </row>
    <row r="19" spans="1:2" ht="14.25">
      <c r="A19" s="48" t="s">
        <v>500</v>
      </c>
      <c r="B19" s="48"/>
    </row>
    <row r="20" spans="1:2" ht="14.25">
      <c r="A20" s="48" t="s">
        <v>501</v>
      </c>
      <c r="B20" s="48"/>
    </row>
    <row r="21" spans="1:2" ht="14.25">
      <c r="A21" s="48"/>
      <c r="B21" s="48"/>
    </row>
    <row r="22" spans="1:2" ht="14.25">
      <c r="A22" s="48"/>
      <c r="B22" s="48"/>
    </row>
    <row r="23" spans="1:2" ht="14.25">
      <c r="A23" s="48"/>
      <c r="B23" s="48"/>
    </row>
    <row r="24" spans="1:2" ht="14.25">
      <c r="A24" s="48"/>
      <c r="B24" s="48"/>
    </row>
    <row r="25" spans="1:2" ht="14.25">
      <c r="A25" s="56" t="s">
        <v>491</v>
      </c>
      <c r="B25" s="56"/>
    </row>
  </sheetData>
  <sheetProtection/>
  <mergeCells count="2">
    <mergeCell ref="A3:B3"/>
    <mergeCell ref="A4:B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8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8.5" style="0" customWidth="1"/>
    <col min="2" max="2" width="18.19921875" style="0" customWidth="1"/>
    <col min="3" max="3" width="19.59765625" style="0" customWidth="1"/>
    <col min="4" max="4" width="9" style="0" customWidth="1"/>
  </cols>
  <sheetData>
    <row r="1" ht="14.25">
      <c r="C1" s="218" t="s">
        <v>504</v>
      </c>
    </row>
    <row r="2" spans="1:3" ht="14.25">
      <c r="A2" s="315" t="s">
        <v>505</v>
      </c>
      <c r="B2" s="315"/>
      <c r="C2" s="315"/>
    </row>
    <row r="3" spans="1:3" ht="14.25">
      <c r="A3" s="315" t="s">
        <v>506</v>
      </c>
      <c r="B3" s="315"/>
      <c r="C3" s="315"/>
    </row>
    <row r="4" spans="1:3" ht="14.25">
      <c r="A4" s="219"/>
      <c r="C4" s="220" t="s">
        <v>495</v>
      </c>
    </row>
    <row r="5" spans="1:3" ht="33.75">
      <c r="A5" s="221" t="s">
        <v>507</v>
      </c>
      <c r="B5" s="222" t="s">
        <v>508</v>
      </c>
      <c r="C5" s="90" t="s">
        <v>509</v>
      </c>
    </row>
    <row r="6" spans="1:3" ht="14.25">
      <c r="A6" s="223" t="s">
        <v>510</v>
      </c>
      <c r="B6" s="224"/>
      <c r="C6" s="225">
        <v>439850000</v>
      </c>
    </row>
    <row r="7" spans="1:3" ht="38.25" customHeight="1">
      <c r="A7" s="226" t="s">
        <v>511</v>
      </c>
      <c r="B7" s="224"/>
      <c r="C7" s="48"/>
    </row>
    <row r="8" spans="1:3" ht="14.25">
      <c r="A8" s="223" t="s">
        <v>512</v>
      </c>
      <c r="B8" s="224"/>
      <c r="C8" s="48"/>
    </row>
    <row r="9" spans="1:3" ht="14.25">
      <c r="A9" s="223" t="s">
        <v>513</v>
      </c>
      <c r="B9" s="224"/>
      <c r="C9" s="48">
        <v>0</v>
      </c>
    </row>
    <row r="10" spans="1:3" ht="14.25">
      <c r="A10" s="223" t="s">
        <v>514</v>
      </c>
      <c r="B10" s="224"/>
      <c r="C10" s="48"/>
    </row>
    <row r="11" spans="1:3" ht="14.25">
      <c r="A11" s="223" t="s">
        <v>515</v>
      </c>
      <c r="B11" s="224"/>
      <c r="C11" s="48"/>
    </row>
    <row r="12" spans="1:3" ht="14.25">
      <c r="A12" s="223" t="s">
        <v>516</v>
      </c>
      <c r="B12" s="224"/>
      <c r="C12" s="48"/>
    </row>
    <row r="13" spans="1:3" ht="14.25">
      <c r="A13" s="223" t="s">
        <v>517</v>
      </c>
      <c r="B13" s="224"/>
      <c r="C13" s="48"/>
    </row>
    <row r="14" spans="1:3" ht="14.25">
      <c r="A14" s="223" t="s">
        <v>518</v>
      </c>
      <c r="B14" s="224"/>
      <c r="C14" s="48"/>
    </row>
    <row r="15" spans="1:3" ht="14.25">
      <c r="A15" s="223" t="s">
        <v>519</v>
      </c>
      <c r="B15" s="224"/>
      <c r="C15" s="48"/>
    </row>
    <row r="16" spans="1:3" ht="14.25">
      <c r="A16" s="227" t="s">
        <v>520</v>
      </c>
      <c r="B16" s="228">
        <f>B6+B7+B8+B9+B10+B11+B12+B13+B14+B15</f>
        <v>0</v>
      </c>
      <c r="C16" s="229">
        <f>C6+C7+C8+C9+C10+C11+C12+C13+C14+C15</f>
        <v>439850000</v>
      </c>
    </row>
    <row r="17" spans="1:2" ht="14.25">
      <c r="A17" s="230"/>
      <c r="B17" s="230"/>
    </row>
    <row r="18" spans="1:3" ht="27.75" customHeight="1">
      <c r="A18" s="313" t="s">
        <v>521</v>
      </c>
      <c r="B18" s="313"/>
      <c r="C18" s="313"/>
    </row>
    <row r="19" spans="1:3" ht="14.25">
      <c r="A19" s="231"/>
      <c r="B19" s="231"/>
      <c r="C19" s="231"/>
    </row>
    <row r="20" spans="1:2" ht="14.25">
      <c r="A20" s="295"/>
      <c r="B20" s="295"/>
    </row>
    <row r="21" spans="1:3" ht="14.25">
      <c r="A21" s="232"/>
      <c r="B21" s="232"/>
      <c r="C21" s="218" t="s">
        <v>522</v>
      </c>
    </row>
    <row r="22" spans="1:3" ht="14.25">
      <c r="A22" s="315" t="s">
        <v>505</v>
      </c>
      <c r="B22" s="315"/>
      <c r="C22" s="315"/>
    </row>
    <row r="23" spans="1:3" ht="29.25" customHeight="1">
      <c r="A23" s="316" t="s">
        <v>523</v>
      </c>
      <c r="B23" s="316"/>
      <c r="C23" s="316"/>
    </row>
    <row r="24" spans="1:3" ht="14.25">
      <c r="A24" s="219"/>
      <c r="C24" s="220" t="s">
        <v>495</v>
      </c>
    </row>
    <row r="25" spans="1:3" ht="33.75">
      <c r="A25" s="233" t="s">
        <v>524</v>
      </c>
      <c r="B25" s="222" t="s">
        <v>525</v>
      </c>
      <c r="C25" s="90" t="s">
        <v>526</v>
      </c>
    </row>
    <row r="26" spans="1:3" ht="14.25">
      <c r="A26" s="223" t="s">
        <v>527</v>
      </c>
      <c r="B26" s="234"/>
      <c r="C26" s="37"/>
    </row>
    <row r="27" spans="1:3" ht="14.25">
      <c r="A27" s="223" t="s">
        <v>528</v>
      </c>
      <c r="B27" s="234"/>
      <c r="C27" s="37"/>
    </row>
    <row r="28" spans="1:3" ht="14.25">
      <c r="A28" s="223" t="s">
        <v>529</v>
      </c>
      <c r="B28" s="234"/>
      <c r="C28" s="37"/>
    </row>
    <row r="29" spans="1:3" ht="14.25">
      <c r="A29" s="223" t="s">
        <v>530</v>
      </c>
      <c r="B29" s="234"/>
      <c r="C29" s="37"/>
    </row>
    <row r="30" spans="1:3" ht="33.75">
      <c r="A30" s="226" t="s">
        <v>531</v>
      </c>
      <c r="B30" s="234"/>
      <c r="C30" s="37"/>
    </row>
    <row r="31" spans="1:3" ht="14.25">
      <c r="A31" s="223" t="s">
        <v>532</v>
      </c>
      <c r="B31" s="234"/>
      <c r="C31" s="37"/>
    </row>
    <row r="32" spans="1:3" ht="22.5">
      <c r="A32" s="226" t="s">
        <v>533</v>
      </c>
      <c r="B32" s="234"/>
      <c r="C32" s="37"/>
    </row>
    <row r="33" spans="1:3" ht="22.5">
      <c r="A33" s="226" t="s">
        <v>534</v>
      </c>
      <c r="B33" s="234"/>
      <c r="C33" s="37"/>
    </row>
    <row r="34" spans="1:3" ht="45">
      <c r="A34" s="226" t="s">
        <v>535</v>
      </c>
      <c r="B34" s="234"/>
      <c r="C34" s="37"/>
    </row>
    <row r="35" spans="1:3" ht="22.5">
      <c r="A35" s="226" t="s">
        <v>536</v>
      </c>
      <c r="B35" s="234"/>
      <c r="C35" s="37"/>
    </row>
    <row r="36" spans="1:3" ht="33.75">
      <c r="A36" s="226" t="s">
        <v>537</v>
      </c>
      <c r="B36" s="234"/>
      <c r="C36" s="37"/>
    </row>
    <row r="37" spans="1:3" ht="24">
      <c r="A37" s="235" t="s">
        <v>538</v>
      </c>
      <c r="B37" s="236">
        <f>B26+B27+B28+B29+B30+B31+B32+B33+B34+B35+B36</f>
        <v>0</v>
      </c>
      <c r="C37" s="236">
        <f>C26+C27+C28+C29+C30+C31+C32+C33+C34+C35+C36</f>
        <v>0</v>
      </c>
    </row>
    <row r="38" spans="1:2" ht="14.25">
      <c r="A38" s="237"/>
      <c r="B38" s="219"/>
    </row>
    <row r="39" spans="1:2" ht="14.25">
      <c r="A39" s="313" t="s">
        <v>539</v>
      </c>
      <c r="B39" s="313"/>
    </row>
    <row r="40" spans="1:2" ht="14.25">
      <c r="A40" s="238"/>
      <c r="B40" s="238"/>
    </row>
    <row r="41" ht="14.25">
      <c r="C41" s="5" t="s">
        <v>540</v>
      </c>
    </row>
    <row r="42" spans="1:3" ht="14.25">
      <c r="A42" s="281" t="s">
        <v>493</v>
      </c>
      <c r="B42" s="281"/>
      <c r="C42" s="281"/>
    </row>
    <row r="43" spans="1:3" ht="14.25">
      <c r="A43" s="314" t="s">
        <v>541</v>
      </c>
      <c r="B43" s="314"/>
      <c r="C43" s="314"/>
    </row>
    <row r="44" ht="14.25">
      <c r="B44" s="239" t="s">
        <v>120</v>
      </c>
    </row>
    <row r="45" spans="1:2" ht="14.25">
      <c r="A45" s="212" t="s">
        <v>542</v>
      </c>
      <c r="B45" s="212" t="s">
        <v>543</v>
      </c>
    </row>
    <row r="46" spans="1:2" ht="14.25">
      <c r="A46" s="37"/>
      <c r="B46" s="37"/>
    </row>
    <row r="47" spans="1:2" ht="14.25">
      <c r="A47" s="37"/>
      <c r="B47" s="37"/>
    </row>
    <row r="48" spans="1:2" ht="14.25">
      <c r="A48" s="37"/>
      <c r="B48" s="37"/>
    </row>
    <row r="49" spans="1:2" ht="14.25">
      <c r="A49" s="37" t="s">
        <v>491</v>
      </c>
      <c r="B49" s="37"/>
    </row>
  </sheetData>
  <sheetProtection/>
  <mergeCells count="9">
    <mergeCell ref="A39:B39"/>
    <mergeCell ref="A42:C42"/>
    <mergeCell ref="A43:C43"/>
    <mergeCell ref="A2:C2"/>
    <mergeCell ref="A3:C3"/>
    <mergeCell ref="A18:C18"/>
    <mergeCell ref="A20:B20"/>
    <mergeCell ref="A22:C22"/>
    <mergeCell ref="A23:C23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0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0" bestFit="1" customWidth="1"/>
    <col min="2" max="3" width="15.8984375" style="0" bestFit="1" customWidth="1"/>
    <col min="4" max="4" width="9" style="0" customWidth="1"/>
  </cols>
  <sheetData>
    <row r="1" ht="14.25">
      <c r="I1" s="239" t="s">
        <v>544</v>
      </c>
    </row>
    <row r="4" spans="1:9" ht="14.25">
      <c r="A4" s="281" t="s">
        <v>545</v>
      </c>
      <c r="B4" s="281"/>
      <c r="C4" s="281"/>
      <c r="D4" s="281"/>
      <c r="E4" s="281"/>
      <c r="F4" s="281"/>
      <c r="G4" s="281"/>
      <c r="H4" s="281"/>
      <c r="I4" s="281"/>
    </row>
    <row r="5" ht="14.25">
      <c r="C5" s="97"/>
    </row>
    <row r="7" ht="14.25">
      <c r="I7" s="239" t="s">
        <v>229</v>
      </c>
    </row>
    <row r="8" spans="1:9" ht="14.25">
      <c r="A8" s="317" t="s">
        <v>546</v>
      </c>
      <c r="B8" s="318" t="s">
        <v>547</v>
      </c>
      <c r="C8" s="318"/>
      <c r="D8" s="318" t="s">
        <v>548</v>
      </c>
      <c r="E8" s="318"/>
      <c r="F8" s="318" t="s">
        <v>549</v>
      </c>
      <c r="G8" s="318"/>
      <c r="H8" s="318" t="s">
        <v>550</v>
      </c>
      <c r="I8" s="318"/>
    </row>
    <row r="9" spans="1:9" ht="14.25">
      <c r="A9" s="317"/>
      <c r="B9" s="29" t="s">
        <v>551</v>
      </c>
      <c r="C9" s="29" t="s">
        <v>4</v>
      </c>
      <c r="D9" s="29" t="s">
        <v>552</v>
      </c>
      <c r="E9" s="29" t="s">
        <v>553</v>
      </c>
      <c r="F9" s="29" t="s">
        <v>552</v>
      </c>
      <c r="G9" s="29" t="s">
        <v>553</v>
      </c>
      <c r="H9" s="29" t="s">
        <v>554</v>
      </c>
      <c r="I9" s="29" t="s">
        <v>555</v>
      </c>
    </row>
    <row r="10" spans="1:9" ht="14.25">
      <c r="A10" s="37" t="s">
        <v>556</v>
      </c>
      <c r="B10" s="240">
        <v>98258369</v>
      </c>
      <c r="C10" s="240">
        <v>99654128</v>
      </c>
      <c r="D10" s="37"/>
      <c r="E10" s="240" t="s">
        <v>120</v>
      </c>
      <c r="F10" s="37"/>
      <c r="G10" s="37"/>
      <c r="H10" s="37"/>
      <c r="I10" s="37"/>
    </row>
    <row r="11" spans="1:9" ht="14.25">
      <c r="A11" s="37" t="s">
        <v>557</v>
      </c>
      <c r="B11" s="240">
        <v>95213648</v>
      </c>
      <c r="C11" s="240">
        <v>97521846</v>
      </c>
      <c r="D11" s="37"/>
      <c r="E11" s="240" t="s">
        <v>120</v>
      </c>
      <c r="F11" s="37"/>
      <c r="G11" s="37"/>
      <c r="H11" s="37"/>
      <c r="I11" s="37"/>
    </row>
    <row r="12" spans="1:9" ht="14.25">
      <c r="A12" s="37" t="s">
        <v>558</v>
      </c>
      <c r="B12" s="240">
        <v>229654159</v>
      </c>
      <c r="C12" s="240">
        <v>150329546</v>
      </c>
      <c r="D12" s="37"/>
      <c r="E12" s="240" t="s">
        <v>120</v>
      </c>
      <c r="F12" s="37"/>
      <c r="G12" s="37"/>
      <c r="H12" s="37"/>
      <c r="I12" s="37"/>
    </row>
    <row r="13" spans="1:9" ht="14.25">
      <c r="A13" s="37" t="s">
        <v>559</v>
      </c>
      <c r="B13" s="240">
        <v>111236548</v>
      </c>
      <c r="C13" s="240">
        <v>160548963</v>
      </c>
      <c r="D13" s="37"/>
      <c r="E13" s="240" t="s">
        <v>120</v>
      </c>
      <c r="F13" s="37"/>
      <c r="G13" s="37"/>
      <c r="H13" s="37"/>
      <c r="I13" s="37"/>
    </row>
    <row r="14" spans="1:9" ht="14.25">
      <c r="A14" s="37" t="s">
        <v>560</v>
      </c>
      <c r="B14" s="240">
        <v>99512364</v>
      </c>
      <c r="C14" s="240">
        <v>165217458</v>
      </c>
      <c r="D14" s="37"/>
      <c r="E14" s="240" t="s">
        <v>120</v>
      </c>
      <c r="F14" s="37"/>
      <c r="G14" s="37"/>
      <c r="H14" s="37"/>
      <c r="I14" s="37"/>
    </row>
    <row r="15" spans="1:9" ht="14.25">
      <c r="A15" s="37" t="s">
        <v>561</v>
      </c>
      <c r="B15" s="240">
        <v>97521648</v>
      </c>
      <c r="C15" s="240">
        <v>153971849</v>
      </c>
      <c r="D15" s="37"/>
      <c r="E15" s="240" t="s">
        <v>120</v>
      </c>
      <c r="F15" s="37"/>
      <c r="G15" s="37"/>
      <c r="H15" s="37"/>
      <c r="I15" s="37"/>
    </row>
    <row r="16" spans="1:9" ht="14.25">
      <c r="A16" s="37" t="s">
        <v>562</v>
      </c>
      <c r="B16" s="240">
        <v>110254987</v>
      </c>
      <c r="C16" s="240">
        <v>145698452</v>
      </c>
      <c r="D16" s="37"/>
      <c r="E16" s="240" t="s">
        <v>120</v>
      </c>
      <c r="F16" s="37"/>
      <c r="G16" s="37"/>
      <c r="H16" s="37"/>
      <c r="I16" s="37"/>
    </row>
    <row r="17" spans="1:9" ht="14.25">
      <c r="A17" s="37" t="s">
        <v>563</v>
      </c>
      <c r="B17" s="240">
        <v>136288793</v>
      </c>
      <c r="C17" s="240">
        <v>145625874</v>
      </c>
      <c r="D17" s="37"/>
      <c r="E17" s="240" t="s">
        <v>120</v>
      </c>
      <c r="F17" s="37"/>
      <c r="G17" s="37"/>
      <c r="H17" s="37"/>
      <c r="I17" s="37"/>
    </row>
    <row r="18" spans="1:9" ht="14.25">
      <c r="A18" s="37" t="s">
        <v>564</v>
      </c>
      <c r="B18" s="240">
        <v>236512987</v>
      </c>
      <c r="C18" s="240">
        <v>150365478</v>
      </c>
      <c r="D18" s="37"/>
      <c r="E18" s="240" t="s">
        <v>120</v>
      </c>
      <c r="F18" s="37"/>
      <c r="G18" s="37"/>
      <c r="H18" s="37"/>
      <c r="I18" s="37"/>
    </row>
    <row r="19" spans="1:9" ht="14.25">
      <c r="A19" s="37" t="s">
        <v>565</v>
      </c>
      <c r="B19" s="240">
        <v>96321458</v>
      </c>
      <c r="C19" s="240">
        <v>99654871</v>
      </c>
      <c r="D19" s="37" t="s">
        <v>120</v>
      </c>
      <c r="E19" s="240" t="s">
        <v>120</v>
      </c>
      <c r="F19" s="37"/>
      <c r="G19" s="29"/>
      <c r="H19" s="37"/>
      <c r="I19" s="37"/>
    </row>
    <row r="20" spans="1:9" ht="14.25">
      <c r="A20" s="37" t="s">
        <v>566</v>
      </c>
      <c r="B20" s="240">
        <v>98123698</v>
      </c>
      <c r="C20" s="240">
        <v>96547821</v>
      </c>
      <c r="D20" s="37"/>
      <c r="E20" s="240" t="s">
        <v>120</v>
      </c>
      <c r="F20" s="37"/>
      <c r="G20" s="37"/>
      <c r="H20" s="37"/>
      <c r="I20" s="37"/>
    </row>
    <row r="21" spans="1:9" ht="14.25">
      <c r="A21" s="37" t="s">
        <v>567</v>
      </c>
      <c r="B21" s="240">
        <v>150951357</v>
      </c>
      <c r="C21" s="240">
        <v>94713730</v>
      </c>
      <c r="D21" s="37"/>
      <c r="E21" s="240" t="s">
        <v>120</v>
      </c>
      <c r="F21" s="37"/>
      <c r="G21" s="37"/>
      <c r="H21" s="37"/>
      <c r="I21" s="37"/>
    </row>
    <row r="22" spans="1:9" ht="14.25">
      <c r="A22" s="121" t="s">
        <v>44</v>
      </c>
      <c r="B22" s="240">
        <f>SUM(B10:B21)</f>
        <v>1559850016</v>
      </c>
      <c r="C22" s="240">
        <f>SUM(C10:C21)</f>
        <v>1559850016</v>
      </c>
      <c r="D22" s="37"/>
      <c r="E22" s="240" t="s">
        <v>120</v>
      </c>
      <c r="F22" s="37"/>
      <c r="G22" s="37"/>
      <c r="H22" s="37"/>
      <c r="I22" s="37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9.69921875" style="0" bestFit="1" customWidth="1"/>
    <col min="2" max="2" width="10.19921875" style="0" bestFit="1" customWidth="1"/>
    <col min="3" max="3" width="9" style="0" customWidth="1"/>
  </cols>
  <sheetData>
    <row r="1" ht="14.25">
      <c r="B1" s="5" t="s">
        <v>568</v>
      </c>
    </row>
    <row r="3" spans="1:2" ht="14.25">
      <c r="A3" s="319" t="s">
        <v>505</v>
      </c>
      <c r="B3" s="319"/>
    </row>
    <row r="4" spans="1:2" ht="14.25">
      <c r="A4" s="281" t="s">
        <v>569</v>
      </c>
      <c r="B4" s="281"/>
    </row>
    <row r="5" spans="1:2" ht="14.25">
      <c r="A5" s="18"/>
      <c r="B5" s="97"/>
    </row>
    <row r="6" ht="14.25">
      <c r="B6" s="239" t="s">
        <v>570</v>
      </c>
    </row>
    <row r="7" spans="1:2" ht="64.5" customHeight="1">
      <c r="A7" s="241" t="s">
        <v>571</v>
      </c>
      <c r="B7" s="242" t="s">
        <v>572</v>
      </c>
    </row>
    <row r="8" spans="1:2" ht="14.25">
      <c r="A8" s="320" t="s">
        <v>573</v>
      </c>
      <c r="B8" s="275"/>
    </row>
    <row r="9" spans="1:2" ht="4.5" customHeight="1">
      <c r="A9" s="320"/>
      <c r="B9" s="275"/>
    </row>
    <row r="10" spans="1:2" ht="14.25">
      <c r="A10" s="320" t="s">
        <v>574</v>
      </c>
      <c r="B10" s="275"/>
    </row>
    <row r="11" spans="1:2" ht="1.5" customHeight="1">
      <c r="A11" s="320"/>
      <c r="B11" s="275"/>
    </row>
    <row r="12" spans="1:2" ht="14.25">
      <c r="A12" s="37" t="s">
        <v>575</v>
      </c>
      <c r="B12" s="37"/>
    </row>
    <row r="13" spans="1:2" ht="14.25">
      <c r="A13" s="243" t="s">
        <v>576</v>
      </c>
      <c r="B13" s="37"/>
    </row>
    <row r="14" spans="1:2" ht="14.25">
      <c r="A14" s="243" t="s">
        <v>577</v>
      </c>
      <c r="B14" s="37"/>
    </row>
    <row r="15" spans="1:2" ht="14.25">
      <c r="A15" s="243" t="s">
        <v>578</v>
      </c>
      <c r="B15" s="37"/>
    </row>
    <row r="16" spans="1:2" ht="14.25">
      <c r="A16" s="243" t="s">
        <v>579</v>
      </c>
      <c r="B16" s="37"/>
    </row>
    <row r="17" spans="1:2" ht="14.25">
      <c r="A17" s="243" t="s">
        <v>580</v>
      </c>
      <c r="B17" s="37"/>
    </row>
    <row r="18" spans="1:2" ht="14.25">
      <c r="A18" s="243" t="s">
        <v>581</v>
      </c>
      <c r="B18" s="48"/>
    </row>
    <row r="19" spans="1:2" ht="14.25">
      <c r="A19" s="243" t="s">
        <v>582</v>
      </c>
      <c r="B19" s="48"/>
    </row>
    <row r="20" spans="1:2" ht="14.25">
      <c r="A20" s="244" t="s">
        <v>583</v>
      </c>
      <c r="B20" s="225">
        <v>70773561</v>
      </c>
    </row>
    <row r="21" spans="1:2" ht="14.25">
      <c r="A21" s="244" t="s">
        <v>584</v>
      </c>
      <c r="B21" s="225"/>
    </row>
    <row r="22" spans="1:2" ht="14.25">
      <c r="A22" s="245" t="s">
        <v>585</v>
      </c>
      <c r="B22" s="225"/>
    </row>
    <row r="23" spans="1:2" ht="14.25">
      <c r="A23" s="37" t="s">
        <v>586</v>
      </c>
      <c r="B23" s="225"/>
    </row>
    <row r="24" spans="1:2" ht="14.25">
      <c r="A24" s="243" t="s">
        <v>576</v>
      </c>
      <c r="B24" s="225"/>
    </row>
    <row r="25" spans="1:2" ht="14.25">
      <c r="A25" s="243" t="s">
        <v>577</v>
      </c>
      <c r="B25" s="225"/>
    </row>
    <row r="26" spans="1:2" ht="14.25">
      <c r="A26" s="243" t="s">
        <v>578</v>
      </c>
      <c r="B26" s="225"/>
    </row>
    <row r="27" spans="1:2" ht="14.25">
      <c r="A27" s="243" t="s">
        <v>579</v>
      </c>
      <c r="B27" s="225"/>
    </row>
    <row r="28" spans="1:2" ht="14.25">
      <c r="A28" s="243" t="s">
        <v>580</v>
      </c>
      <c r="B28" s="225"/>
    </row>
    <row r="29" spans="1:2" ht="14.25">
      <c r="A29" s="243" t="s">
        <v>581</v>
      </c>
      <c r="B29" s="225"/>
    </row>
    <row r="30" spans="1:2" ht="14.25">
      <c r="A30" s="243" t="s">
        <v>582</v>
      </c>
      <c r="B30" s="225"/>
    </row>
    <row r="31" spans="1:2" ht="14.25">
      <c r="A31" s="244" t="s">
        <v>583</v>
      </c>
      <c r="B31" s="225"/>
    </row>
    <row r="32" spans="1:2" ht="14.25">
      <c r="A32" s="244" t="s">
        <v>584</v>
      </c>
      <c r="B32" s="225"/>
    </row>
    <row r="33" spans="1:2" ht="14.25">
      <c r="A33" s="245" t="s">
        <v>587</v>
      </c>
      <c r="B33" s="225">
        <v>358800</v>
      </c>
    </row>
    <row r="34" spans="1:2" ht="14.25">
      <c r="A34" s="246" t="s">
        <v>588</v>
      </c>
      <c r="B34" s="225"/>
    </row>
    <row r="35" spans="1:2" ht="14.25">
      <c r="A35" s="246" t="s">
        <v>589</v>
      </c>
      <c r="B35" s="225"/>
    </row>
    <row r="36" spans="1:2" ht="14.25">
      <c r="A36" s="246" t="s">
        <v>590</v>
      </c>
      <c r="B36" s="225"/>
    </row>
    <row r="37" spans="1:2" ht="14.25">
      <c r="A37" s="121" t="s">
        <v>591</v>
      </c>
      <c r="B37" s="247">
        <f>SUM(B18:B35)</f>
        <v>71132361</v>
      </c>
    </row>
    <row r="39" ht="71.25">
      <c r="A39" s="248" t="s">
        <v>592</v>
      </c>
    </row>
  </sheetData>
  <sheetProtection/>
  <mergeCells count="6">
    <mergeCell ref="A3:B3"/>
    <mergeCell ref="A4:B4"/>
    <mergeCell ref="A8:A9"/>
    <mergeCell ref="B8:B9"/>
    <mergeCell ref="A10:A11"/>
    <mergeCell ref="B10:B11"/>
  </mergeCells>
  <printOptions/>
  <pageMargins left="0.7000000000000001" right="0.7000000000000001" top="0.75" bottom="0.75" header="0.30000000000000004" footer="0.30000000000000004"/>
  <pageSetup fitToHeight="0" fitToWidth="0" orientation="portrait" paperSize="9" scale="88"/>
</worksheet>
</file>

<file path=xl/worksheets/sheet47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3" width="9" style="0" customWidth="1"/>
    <col min="4" max="4" width="12.19921875" style="0" bestFit="1" customWidth="1"/>
    <col min="5" max="5" width="11.3984375" style="0" bestFit="1" customWidth="1"/>
    <col min="6" max="7" width="12.19921875" style="0" bestFit="1" customWidth="1"/>
    <col min="8" max="8" width="10.5" style="0" bestFit="1" customWidth="1"/>
    <col min="9" max="9" width="4.8984375" style="0" bestFit="1" customWidth="1"/>
    <col min="10" max="10" width="12.19921875" style="0" bestFit="1" customWidth="1"/>
    <col min="11" max="14" width="9" style="0" customWidth="1"/>
    <col min="15" max="15" width="12.19921875" style="0" bestFit="1" customWidth="1"/>
    <col min="16" max="16" width="11.3984375" style="0" bestFit="1" customWidth="1"/>
    <col min="17" max="17" width="12.19921875" style="0" bestFit="1" customWidth="1"/>
    <col min="18" max="19" width="11.3984375" style="0" bestFit="1" customWidth="1"/>
    <col min="20" max="20" width="10.5" style="0" bestFit="1" customWidth="1"/>
    <col min="21" max="21" width="12.19921875" style="0" bestFit="1" customWidth="1"/>
    <col min="22" max="22" width="9" style="0" customWidth="1"/>
  </cols>
  <sheetData>
    <row r="1" spans="9:21" ht="14.25">
      <c r="I1" s="321" t="s">
        <v>593</v>
      </c>
      <c r="J1" s="321"/>
      <c r="K1" s="249"/>
      <c r="T1" s="321" t="s">
        <v>593</v>
      </c>
      <c r="U1" s="321"/>
    </row>
    <row r="2" spans="1:11" ht="14.2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</row>
    <row r="3" spans="1:11" ht="14.2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14.25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</row>
    <row r="5" spans="1:21" ht="14.25">
      <c r="A5" s="251" t="s">
        <v>594</v>
      </c>
      <c r="B5" s="251"/>
      <c r="C5" s="322" t="s">
        <v>595</v>
      </c>
      <c r="D5" s="322"/>
      <c r="E5" s="322"/>
      <c r="F5" s="322"/>
      <c r="G5" s="322"/>
      <c r="H5" s="322"/>
      <c r="I5" s="322"/>
      <c r="J5" s="322"/>
      <c r="K5" s="252"/>
      <c r="L5" s="251" t="s">
        <v>594</v>
      </c>
      <c r="M5" s="251"/>
      <c r="N5" s="322" t="s">
        <v>596</v>
      </c>
      <c r="O5" s="322"/>
      <c r="P5" s="322"/>
      <c r="Q5" s="322"/>
      <c r="R5" s="322"/>
      <c r="S5" s="322"/>
      <c r="T5" s="322"/>
      <c r="U5" s="322"/>
    </row>
    <row r="6" spans="1:21" ht="14.25">
      <c r="A6" s="322" t="s">
        <v>597</v>
      </c>
      <c r="B6" s="322"/>
      <c r="C6" s="322" t="s">
        <v>120</v>
      </c>
      <c r="D6" s="322"/>
      <c r="E6" s="322"/>
      <c r="F6" s="322"/>
      <c r="G6" s="322"/>
      <c r="H6" s="322"/>
      <c r="I6" s="322"/>
      <c r="J6" s="322"/>
      <c r="K6" s="252"/>
      <c r="L6" s="322" t="s">
        <v>597</v>
      </c>
      <c r="M6" s="322"/>
      <c r="N6" s="322" t="s">
        <v>120</v>
      </c>
      <c r="O6" s="322"/>
      <c r="P6" s="322"/>
      <c r="Q6" s="322"/>
      <c r="R6" s="322"/>
      <c r="S6" s="322"/>
      <c r="T6" s="322"/>
      <c r="U6" s="322"/>
    </row>
    <row r="7" spans="1:21" ht="14.25">
      <c r="A7" s="250"/>
      <c r="B7" s="250"/>
      <c r="C7" s="250"/>
      <c r="D7" s="250"/>
      <c r="E7" s="250"/>
      <c r="F7" s="250"/>
      <c r="G7" s="250"/>
      <c r="H7" s="250"/>
      <c r="J7" s="249" t="s">
        <v>229</v>
      </c>
      <c r="K7" s="249"/>
      <c r="L7" s="250"/>
      <c r="M7" s="250"/>
      <c r="N7" s="250"/>
      <c r="O7" s="250"/>
      <c r="P7" s="250"/>
      <c r="Q7" s="250"/>
      <c r="R7" s="250"/>
      <c r="S7" s="250"/>
      <c r="U7" s="249" t="s">
        <v>229</v>
      </c>
    </row>
    <row r="8" spans="1:21" ht="14.25">
      <c r="A8" s="322" t="s">
        <v>598</v>
      </c>
      <c r="B8" s="322"/>
      <c r="C8" s="322"/>
      <c r="D8" s="253">
        <v>2017</v>
      </c>
      <c r="E8" s="253">
        <v>2018</v>
      </c>
      <c r="F8" s="253">
        <v>2019</v>
      </c>
      <c r="G8" s="253">
        <v>2020</v>
      </c>
      <c r="H8" s="253">
        <v>2021</v>
      </c>
      <c r="I8" s="29">
        <v>2022</v>
      </c>
      <c r="J8" s="253" t="s">
        <v>491</v>
      </c>
      <c r="K8" s="252"/>
      <c r="L8" s="322" t="s">
        <v>598</v>
      </c>
      <c r="M8" s="322"/>
      <c r="N8" s="322"/>
      <c r="O8" s="253">
        <v>2017</v>
      </c>
      <c r="P8" s="253">
        <v>2018</v>
      </c>
      <c r="Q8" s="253">
        <v>2019</v>
      </c>
      <c r="R8" s="253">
        <v>2020</v>
      </c>
      <c r="S8" s="253">
        <v>2021</v>
      </c>
      <c r="T8" s="29">
        <v>2022</v>
      </c>
      <c r="U8" s="253" t="s">
        <v>491</v>
      </c>
    </row>
    <row r="9" spans="1:21" ht="14.25">
      <c r="A9" s="323" t="s">
        <v>599</v>
      </c>
      <c r="B9" s="323"/>
      <c r="C9" s="323"/>
      <c r="D9" s="254"/>
      <c r="E9" s="254"/>
      <c r="F9" s="254"/>
      <c r="G9" s="254"/>
      <c r="H9" s="254"/>
      <c r="I9" s="254"/>
      <c r="J9" s="255"/>
      <c r="K9" s="256"/>
      <c r="L9" s="323" t="s">
        <v>599</v>
      </c>
      <c r="M9" s="323"/>
      <c r="N9" s="323"/>
      <c r="O9" s="254"/>
      <c r="P9" s="254"/>
      <c r="Q9" s="254"/>
      <c r="R9" s="254"/>
      <c r="S9" s="254"/>
      <c r="T9" s="254"/>
      <c r="U9" s="254"/>
    </row>
    <row r="10" spans="1:21" ht="14.25">
      <c r="A10" s="324" t="s">
        <v>600</v>
      </c>
      <c r="B10" s="324"/>
      <c r="C10" s="324"/>
      <c r="D10" s="254"/>
      <c r="E10" s="254"/>
      <c r="F10" s="254"/>
      <c r="G10" s="257"/>
      <c r="H10" s="254"/>
      <c r="I10" s="254"/>
      <c r="J10" s="255"/>
      <c r="K10" s="256"/>
      <c r="L10" s="324" t="s">
        <v>600</v>
      </c>
      <c r="M10" s="324"/>
      <c r="N10" s="324"/>
      <c r="O10" s="254"/>
      <c r="P10" s="254"/>
      <c r="Q10" s="254"/>
      <c r="R10" s="257"/>
      <c r="S10" s="254"/>
      <c r="T10" s="254"/>
      <c r="U10" s="254"/>
    </row>
    <row r="11" spans="1:21" ht="14.25">
      <c r="A11" s="323" t="s">
        <v>601</v>
      </c>
      <c r="B11" s="323"/>
      <c r="C11" s="323"/>
      <c r="D11" s="254">
        <v>246750000</v>
      </c>
      <c r="E11" s="254"/>
      <c r="F11" s="254">
        <v>3250000</v>
      </c>
      <c r="G11" s="254"/>
      <c r="H11" s="254"/>
      <c r="I11" s="254"/>
      <c r="J11" s="255">
        <v>250000000</v>
      </c>
      <c r="K11" s="256"/>
      <c r="L11" s="323" t="s">
        <v>601</v>
      </c>
      <c r="M11" s="323"/>
      <c r="N11" s="323"/>
      <c r="O11" s="254">
        <v>200000000</v>
      </c>
      <c r="P11" s="254"/>
      <c r="Q11" s="254"/>
      <c r="R11" s="254"/>
      <c r="S11" s="254"/>
      <c r="T11" s="254"/>
      <c r="U11" s="255">
        <v>200000000</v>
      </c>
    </row>
    <row r="12" spans="1:21" ht="14.25">
      <c r="A12" s="323" t="s">
        <v>602</v>
      </c>
      <c r="B12" s="323"/>
      <c r="C12" s="323"/>
      <c r="D12" s="254"/>
      <c r="E12" s="254"/>
      <c r="F12" s="254"/>
      <c r="G12" s="254"/>
      <c r="H12" s="254"/>
      <c r="I12" s="254"/>
      <c r="J12" s="255"/>
      <c r="K12" s="256"/>
      <c r="L12" s="323" t="s">
        <v>602</v>
      </c>
      <c r="M12" s="323"/>
      <c r="N12" s="323"/>
      <c r="O12" s="254"/>
      <c r="P12" s="254"/>
      <c r="Q12" s="254"/>
      <c r="R12" s="254"/>
      <c r="S12" s="254"/>
      <c r="T12" s="254"/>
      <c r="U12" s="255"/>
    </row>
    <row r="13" spans="1:21" ht="14.25">
      <c r="A13" s="323" t="s">
        <v>603</v>
      </c>
      <c r="B13" s="323"/>
      <c r="C13" s="323"/>
      <c r="D13" s="254"/>
      <c r="E13" s="254"/>
      <c r="F13" s="254"/>
      <c r="G13" s="257"/>
      <c r="H13" s="254"/>
      <c r="I13" s="254"/>
      <c r="J13" s="255"/>
      <c r="K13" s="256"/>
      <c r="L13" s="323" t="s">
        <v>603</v>
      </c>
      <c r="M13" s="323"/>
      <c r="N13" s="323"/>
      <c r="O13" s="254"/>
      <c r="P13" s="254"/>
      <c r="Q13" s="254"/>
      <c r="R13" s="257"/>
      <c r="S13" s="254"/>
      <c r="T13" s="254"/>
      <c r="U13" s="255"/>
    </row>
    <row r="14" spans="1:21" ht="14.25">
      <c r="A14" s="323" t="s">
        <v>604</v>
      </c>
      <c r="B14" s="323"/>
      <c r="C14" s="323"/>
      <c r="D14" s="254"/>
      <c r="E14" s="254"/>
      <c r="F14" s="254"/>
      <c r="G14" s="254"/>
      <c r="H14" s="254"/>
      <c r="I14" s="254"/>
      <c r="J14" s="255"/>
      <c r="K14" s="256"/>
      <c r="L14" s="323" t="s">
        <v>604</v>
      </c>
      <c r="M14" s="323"/>
      <c r="N14" s="323"/>
      <c r="O14" s="254"/>
      <c r="P14" s="254"/>
      <c r="Q14" s="254"/>
      <c r="R14" s="254"/>
      <c r="S14" s="254"/>
      <c r="T14" s="254"/>
      <c r="U14" s="255"/>
    </row>
    <row r="15" spans="1:21" ht="14.25">
      <c r="A15" s="275"/>
      <c r="B15" s="275"/>
      <c r="C15" s="275"/>
      <c r="D15" s="254"/>
      <c r="E15" s="254"/>
      <c r="F15" s="254"/>
      <c r="G15" s="254"/>
      <c r="H15" s="254"/>
      <c r="I15" s="254"/>
      <c r="J15" s="255"/>
      <c r="K15" s="256"/>
      <c r="L15" s="275"/>
      <c r="M15" s="275"/>
      <c r="N15" s="275"/>
      <c r="O15" s="254"/>
      <c r="P15" s="254"/>
      <c r="Q15" s="254"/>
      <c r="R15" s="254"/>
      <c r="S15" s="254"/>
      <c r="T15" s="254"/>
      <c r="U15" s="255"/>
    </row>
    <row r="16" spans="1:21" ht="14.25">
      <c r="A16" s="258" t="s">
        <v>605</v>
      </c>
      <c r="B16" s="251"/>
      <c r="C16" s="251"/>
      <c r="D16" s="255">
        <v>246750000</v>
      </c>
      <c r="E16" s="255"/>
      <c r="F16" s="255">
        <v>3250000</v>
      </c>
      <c r="G16" s="255"/>
      <c r="H16" s="255"/>
      <c r="I16" s="255"/>
      <c r="J16" s="255">
        <v>250000000</v>
      </c>
      <c r="K16" s="256"/>
      <c r="L16" s="258" t="s">
        <v>605</v>
      </c>
      <c r="M16" s="251"/>
      <c r="N16" s="251"/>
      <c r="O16" s="255">
        <v>200000000</v>
      </c>
      <c r="P16" s="255"/>
      <c r="Q16" s="255"/>
      <c r="R16" s="255"/>
      <c r="S16" s="255"/>
      <c r="T16" s="255"/>
      <c r="U16" s="255">
        <v>200000000</v>
      </c>
    </row>
    <row r="17" spans="1:21" ht="14.25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</row>
    <row r="18" spans="1:21" ht="14.25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</row>
    <row r="19" spans="1:21" ht="14.25">
      <c r="A19" s="322" t="s">
        <v>606</v>
      </c>
      <c r="B19" s="322"/>
      <c r="C19" s="322"/>
      <c r="D19" s="253">
        <v>2017</v>
      </c>
      <c r="E19" s="253">
        <v>2018</v>
      </c>
      <c r="F19" s="253">
        <v>2019</v>
      </c>
      <c r="G19" s="253">
        <v>2020</v>
      </c>
      <c r="H19" s="253">
        <v>2021</v>
      </c>
      <c r="I19" s="29">
        <v>2022</v>
      </c>
      <c r="J19" s="253" t="s">
        <v>491</v>
      </c>
      <c r="K19" s="252"/>
      <c r="L19" s="322" t="s">
        <v>606</v>
      </c>
      <c r="M19" s="322"/>
      <c r="N19" s="322"/>
      <c r="O19" s="253">
        <v>2017</v>
      </c>
      <c r="P19" s="253">
        <v>2018</v>
      </c>
      <c r="Q19" s="253">
        <v>2019</v>
      </c>
      <c r="R19" s="253">
        <v>2020</v>
      </c>
      <c r="S19" s="253">
        <v>2021</v>
      </c>
      <c r="T19" s="29">
        <v>2022</v>
      </c>
      <c r="U19" s="253" t="s">
        <v>491</v>
      </c>
    </row>
    <row r="20" spans="1:21" ht="14.25">
      <c r="A20" s="323" t="s">
        <v>607</v>
      </c>
      <c r="B20" s="323"/>
      <c r="C20" s="323"/>
      <c r="D20" s="254"/>
      <c r="E20" s="254">
        <v>13024374</v>
      </c>
      <c r="F20" s="254">
        <v>128025665</v>
      </c>
      <c r="G20" s="254">
        <v>108949961</v>
      </c>
      <c r="H20" s="254"/>
      <c r="I20" s="254"/>
      <c r="J20" s="255">
        <f>SUM(D20:I20)</f>
        <v>250000000</v>
      </c>
      <c r="K20" s="256"/>
      <c r="L20" s="323" t="s">
        <v>607</v>
      </c>
      <c r="M20" s="323"/>
      <c r="N20" s="323"/>
      <c r="O20" s="254">
        <v>6000000</v>
      </c>
      <c r="P20" s="254">
        <v>7367133</v>
      </c>
      <c r="Q20" s="254">
        <v>126384166</v>
      </c>
      <c r="R20" s="254">
        <v>60248701</v>
      </c>
      <c r="S20" s="254"/>
      <c r="T20" s="254"/>
      <c r="U20" s="255">
        <f>SUM(O20:T20)</f>
        <v>200000000</v>
      </c>
    </row>
    <row r="21" spans="1:21" ht="14.25">
      <c r="A21" s="275"/>
      <c r="B21" s="275"/>
      <c r="C21" s="275"/>
      <c r="D21" s="254"/>
      <c r="E21" s="254"/>
      <c r="F21" s="254"/>
      <c r="G21" s="254"/>
      <c r="H21" s="254"/>
      <c r="I21" s="254"/>
      <c r="J21" s="254"/>
      <c r="K21" s="259"/>
      <c r="L21" s="325" t="s">
        <v>608</v>
      </c>
      <c r="M21" s="325"/>
      <c r="N21" s="325"/>
      <c r="O21" s="254"/>
      <c r="P21" s="254"/>
      <c r="Q21" s="254"/>
      <c r="R21" s="254"/>
      <c r="S21" s="254"/>
      <c r="T21" s="254"/>
      <c r="U21" s="255"/>
    </row>
    <row r="22" spans="1:21" ht="14.25">
      <c r="A22" s="275"/>
      <c r="B22" s="275"/>
      <c r="C22" s="275"/>
      <c r="D22" s="254"/>
      <c r="E22" s="254"/>
      <c r="F22" s="254"/>
      <c r="G22" s="254"/>
      <c r="H22" s="254"/>
      <c r="I22" s="254"/>
      <c r="J22" s="254"/>
      <c r="K22" s="259"/>
      <c r="L22" s="275"/>
      <c r="M22" s="275"/>
      <c r="N22" s="275"/>
      <c r="O22" s="254"/>
      <c r="P22" s="254"/>
      <c r="Q22" s="254"/>
      <c r="R22" s="254"/>
      <c r="S22" s="254"/>
      <c r="T22" s="254"/>
      <c r="U22" s="255"/>
    </row>
    <row r="23" spans="1:21" ht="14.25">
      <c r="A23" s="275"/>
      <c r="B23" s="275"/>
      <c r="C23" s="275"/>
      <c r="D23" s="254"/>
      <c r="E23" s="254"/>
      <c r="F23" s="254"/>
      <c r="G23" s="254"/>
      <c r="H23" s="254"/>
      <c r="I23" s="254"/>
      <c r="J23" s="254"/>
      <c r="K23" s="259"/>
      <c r="L23" s="275"/>
      <c r="M23" s="275"/>
      <c r="N23" s="275"/>
      <c r="O23" s="254"/>
      <c r="P23" s="254"/>
      <c r="Q23" s="254"/>
      <c r="R23" s="254"/>
      <c r="S23" s="254"/>
      <c r="T23" s="254"/>
      <c r="U23" s="255"/>
    </row>
    <row r="24" spans="1:21" ht="14.25">
      <c r="A24" s="275"/>
      <c r="B24" s="275"/>
      <c r="C24" s="275"/>
      <c r="D24" s="254"/>
      <c r="E24" s="255"/>
      <c r="F24" s="255"/>
      <c r="G24" s="255"/>
      <c r="H24" s="255"/>
      <c r="I24" s="255"/>
      <c r="J24" s="255"/>
      <c r="K24" s="256"/>
      <c r="L24" s="275"/>
      <c r="M24" s="275"/>
      <c r="N24" s="275"/>
      <c r="O24" s="254"/>
      <c r="P24" s="254"/>
      <c r="Q24" s="254"/>
      <c r="R24" s="254"/>
      <c r="S24" s="254"/>
      <c r="T24" s="254"/>
      <c r="U24" s="255"/>
    </row>
    <row r="25" spans="1:21" ht="14.25">
      <c r="A25" s="326" t="s">
        <v>609</v>
      </c>
      <c r="B25" s="326"/>
      <c r="C25" s="326"/>
      <c r="D25" s="255"/>
      <c r="E25" s="255">
        <f>SUM(E19:E24)</f>
        <v>13026392</v>
      </c>
      <c r="F25" s="255">
        <f>SUM(F19:F24)</f>
        <v>128027684</v>
      </c>
      <c r="G25" s="255">
        <f>SUM(G19:G24)</f>
        <v>108951981</v>
      </c>
      <c r="H25" s="255"/>
      <c r="I25" s="260"/>
      <c r="J25" s="255">
        <f>SUM(J19:J24)</f>
        <v>250000000</v>
      </c>
      <c r="K25" s="256"/>
      <c r="L25" s="326" t="s">
        <v>609</v>
      </c>
      <c r="M25" s="326"/>
      <c r="N25" s="326"/>
      <c r="O25" s="255">
        <v>6000000</v>
      </c>
      <c r="P25" s="255">
        <v>7367133</v>
      </c>
      <c r="Q25" s="255">
        <v>126384166</v>
      </c>
      <c r="R25" s="255">
        <v>60248701</v>
      </c>
      <c r="S25" s="255"/>
      <c r="T25" s="260"/>
      <c r="U25" s="255">
        <f>SUM(O25:T25)</f>
        <v>200000000</v>
      </c>
    </row>
    <row r="26" spans="1:11" ht="14.25">
      <c r="A26" s="261"/>
      <c r="B26" s="250"/>
      <c r="C26" s="250"/>
      <c r="D26" s="256"/>
      <c r="E26" s="256"/>
      <c r="F26" s="256"/>
      <c r="G26" s="256"/>
      <c r="H26" s="256"/>
      <c r="I26" s="262"/>
      <c r="J26" s="256"/>
      <c r="K26" s="256"/>
    </row>
    <row r="27" spans="1:11" ht="14.25">
      <c r="A27" s="261"/>
      <c r="B27" s="250"/>
      <c r="C27" s="250"/>
      <c r="D27" s="256"/>
      <c r="E27" s="256"/>
      <c r="F27" s="256"/>
      <c r="G27" s="256"/>
      <c r="H27" s="256"/>
      <c r="I27" s="262"/>
      <c r="J27" s="256"/>
      <c r="K27" s="256"/>
    </row>
    <row r="28" spans="1:11" ht="14.25">
      <c r="A28" s="261"/>
      <c r="B28" s="250"/>
      <c r="C28" s="250"/>
      <c r="D28" s="261"/>
      <c r="E28" s="261"/>
      <c r="F28" s="261"/>
      <c r="G28" s="261"/>
      <c r="H28" s="261"/>
      <c r="I28" s="263"/>
      <c r="J28" s="250"/>
      <c r="K28" s="250"/>
    </row>
    <row r="29" spans="9:21" ht="14.25">
      <c r="I29" s="321" t="s">
        <v>593</v>
      </c>
      <c r="J29" s="321"/>
      <c r="T29" s="321" t="s">
        <v>593</v>
      </c>
      <c r="U29" s="321"/>
    </row>
    <row r="30" spans="1:21" ht="14.25">
      <c r="A30" s="251" t="s">
        <v>594</v>
      </c>
      <c r="B30" s="251"/>
      <c r="C30" s="322" t="s">
        <v>610</v>
      </c>
      <c r="D30" s="322"/>
      <c r="E30" s="322"/>
      <c r="F30" s="322"/>
      <c r="G30" s="322"/>
      <c r="H30" s="322"/>
      <c r="I30" s="322"/>
      <c r="J30" s="322"/>
      <c r="K30" s="252"/>
      <c r="L30" s="251" t="s">
        <v>594</v>
      </c>
      <c r="M30" s="251"/>
      <c r="N30" s="322" t="s">
        <v>611</v>
      </c>
      <c r="O30" s="322"/>
      <c r="P30" s="322"/>
      <c r="Q30" s="322"/>
      <c r="R30" s="322"/>
      <c r="S30" s="322"/>
      <c r="T30" s="322"/>
      <c r="U30" s="322"/>
    </row>
    <row r="31" spans="1:21" ht="14.25">
      <c r="A31" s="322" t="s">
        <v>597</v>
      </c>
      <c r="B31" s="322"/>
      <c r="C31" s="322" t="s">
        <v>120</v>
      </c>
      <c r="D31" s="322"/>
      <c r="E31" s="322"/>
      <c r="F31" s="322"/>
      <c r="G31" s="322"/>
      <c r="H31" s="322"/>
      <c r="I31" s="322"/>
      <c r="J31" s="322"/>
      <c r="K31" s="252"/>
      <c r="L31" s="322" t="s">
        <v>597</v>
      </c>
      <c r="M31" s="322"/>
      <c r="N31" s="322" t="s">
        <v>120</v>
      </c>
      <c r="O31" s="322"/>
      <c r="P31" s="322"/>
      <c r="Q31" s="322"/>
      <c r="R31" s="322"/>
      <c r="S31" s="322"/>
      <c r="T31" s="322"/>
      <c r="U31" s="322"/>
    </row>
    <row r="32" spans="1:21" ht="14.25">
      <c r="A32" s="250"/>
      <c r="B32" s="250"/>
      <c r="C32" s="250"/>
      <c r="D32" s="250"/>
      <c r="E32" s="250"/>
      <c r="F32" s="250"/>
      <c r="G32" s="250"/>
      <c r="H32" s="250"/>
      <c r="J32" s="249" t="s">
        <v>229</v>
      </c>
      <c r="K32" s="249"/>
      <c r="L32" s="250"/>
      <c r="M32" s="250"/>
      <c r="N32" s="250"/>
      <c r="O32" s="250"/>
      <c r="P32" s="250"/>
      <c r="Q32" s="250"/>
      <c r="R32" s="250"/>
      <c r="S32" s="250"/>
      <c r="U32" s="249" t="s">
        <v>229</v>
      </c>
    </row>
    <row r="33" spans="1:21" ht="14.25">
      <c r="A33" s="322" t="s">
        <v>598</v>
      </c>
      <c r="B33" s="322"/>
      <c r="C33" s="322"/>
      <c r="D33" s="253">
        <v>2017</v>
      </c>
      <c r="E33" s="253">
        <v>2018</v>
      </c>
      <c r="F33" s="253">
        <v>2019</v>
      </c>
      <c r="G33" s="253">
        <v>2020</v>
      </c>
      <c r="H33" s="253">
        <v>2021</v>
      </c>
      <c r="I33" s="29">
        <v>2022</v>
      </c>
      <c r="J33" s="253" t="s">
        <v>491</v>
      </c>
      <c r="K33" s="252"/>
      <c r="L33" s="322" t="s">
        <v>598</v>
      </c>
      <c r="M33" s="322"/>
      <c r="N33" s="322"/>
      <c r="O33" s="253">
        <v>2017</v>
      </c>
      <c r="P33" s="253">
        <v>2018</v>
      </c>
      <c r="Q33" s="253">
        <v>2019</v>
      </c>
      <c r="R33" s="253">
        <v>2020</v>
      </c>
      <c r="S33" s="253">
        <v>2021</v>
      </c>
      <c r="T33" s="29">
        <v>2022</v>
      </c>
      <c r="U33" s="253" t="s">
        <v>491</v>
      </c>
    </row>
    <row r="34" spans="1:21" ht="14.25">
      <c r="A34" s="323" t="s">
        <v>599</v>
      </c>
      <c r="B34" s="323"/>
      <c r="C34" s="323"/>
      <c r="D34" s="254"/>
      <c r="E34" s="254"/>
      <c r="F34" s="254">
        <v>9424714</v>
      </c>
      <c r="G34" s="254"/>
      <c r="H34" s="254"/>
      <c r="I34" s="254"/>
      <c r="J34" s="255">
        <f>SUM(D34:I34)</f>
        <v>9424714</v>
      </c>
      <c r="K34" s="259"/>
      <c r="L34" s="323" t="s">
        <v>599</v>
      </c>
      <c r="M34" s="323"/>
      <c r="N34" s="323"/>
      <c r="O34" s="254"/>
      <c r="P34" s="254"/>
      <c r="Q34" s="254">
        <v>3509483</v>
      </c>
      <c r="R34" s="254"/>
      <c r="S34" s="254"/>
      <c r="T34" s="254"/>
      <c r="U34" s="254">
        <f>SUM(Q34:T34)</f>
        <v>3509483</v>
      </c>
    </row>
    <row r="35" spans="1:21" ht="14.25">
      <c r="A35" s="324" t="s">
        <v>600</v>
      </c>
      <c r="B35" s="324"/>
      <c r="C35" s="324"/>
      <c r="D35" s="254"/>
      <c r="E35" s="254"/>
      <c r="F35" s="254"/>
      <c r="G35" s="257"/>
      <c r="H35" s="254"/>
      <c r="I35" s="254"/>
      <c r="J35" s="254"/>
      <c r="K35" s="259"/>
      <c r="L35" s="324" t="s">
        <v>600</v>
      </c>
      <c r="M35" s="324"/>
      <c r="N35" s="324"/>
      <c r="O35" s="254"/>
      <c r="P35" s="254"/>
      <c r="Q35" s="254"/>
      <c r="R35" s="257"/>
      <c r="S35" s="254"/>
      <c r="T35" s="254"/>
      <c r="U35" s="254"/>
    </row>
    <row r="36" spans="1:21" ht="14.25">
      <c r="A36" s="323" t="s">
        <v>601</v>
      </c>
      <c r="B36" s="323"/>
      <c r="C36" s="323"/>
      <c r="D36" s="254">
        <v>0</v>
      </c>
      <c r="E36" s="254"/>
      <c r="F36" s="254">
        <v>22133338</v>
      </c>
      <c r="G36" s="254">
        <v>31273340</v>
      </c>
      <c r="H36" s="254"/>
      <c r="I36" s="254"/>
      <c r="J36" s="255">
        <f>SUM(D36:I36)</f>
        <v>53406678</v>
      </c>
      <c r="K36" s="259"/>
      <c r="L36" s="323" t="s">
        <v>601</v>
      </c>
      <c r="M36" s="323"/>
      <c r="N36" s="323"/>
      <c r="O36" s="254">
        <v>0</v>
      </c>
      <c r="P36" s="254"/>
      <c r="Q36" s="254">
        <v>15965872</v>
      </c>
      <c r="R36" s="254">
        <v>3921122</v>
      </c>
      <c r="S36" s="254"/>
      <c r="T36" s="254"/>
      <c r="U36" s="254">
        <f>SUM(Q36:T36)</f>
        <v>19886994</v>
      </c>
    </row>
    <row r="37" spans="1:21" ht="14.25">
      <c r="A37" s="323" t="s">
        <v>602</v>
      </c>
      <c r="B37" s="323"/>
      <c r="C37" s="323"/>
      <c r="D37" s="254"/>
      <c r="E37" s="254"/>
      <c r="F37" s="254"/>
      <c r="G37" s="254"/>
      <c r="H37" s="254"/>
      <c r="I37" s="254"/>
      <c r="J37" s="254"/>
      <c r="K37" s="259"/>
      <c r="L37" s="323" t="s">
        <v>602</v>
      </c>
      <c r="M37" s="323"/>
      <c r="N37" s="323"/>
      <c r="O37" s="254"/>
      <c r="P37" s="254"/>
      <c r="Q37" s="254"/>
      <c r="R37" s="254"/>
      <c r="S37" s="254"/>
      <c r="T37" s="254"/>
      <c r="U37" s="254"/>
    </row>
    <row r="38" spans="1:21" ht="14.25">
      <c r="A38" s="323" t="s">
        <v>603</v>
      </c>
      <c r="B38" s="323"/>
      <c r="C38" s="323"/>
      <c r="D38" s="254"/>
      <c r="E38" s="254"/>
      <c r="F38" s="254"/>
      <c r="G38" s="257"/>
      <c r="H38" s="254"/>
      <c r="I38" s="254"/>
      <c r="J38" s="254"/>
      <c r="K38" s="259"/>
      <c r="L38" s="323" t="s">
        <v>603</v>
      </c>
      <c r="M38" s="323"/>
      <c r="N38" s="323"/>
      <c r="O38" s="254"/>
      <c r="P38" s="254"/>
      <c r="Q38" s="254"/>
      <c r="R38" s="257"/>
      <c r="S38" s="254"/>
      <c r="T38" s="254"/>
      <c r="U38" s="254"/>
    </row>
    <row r="39" spans="1:21" ht="14.25">
      <c r="A39" s="323" t="s">
        <v>604</v>
      </c>
      <c r="B39" s="323"/>
      <c r="C39" s="323"/>
      <c r="D39" s="254"/>
      <c r="E39" s="254"/>
      <c r="F39" s="254"/>
      <c r="G39" s="254"/>
      <c r="H39" s="254"/>
      <c r="I39" s="254"/>
      <c r="J39" s="254"/>
      <c r="K39" s="259"/>
      <c r="L39" s="323" t="s">
        <v>604</v>
      </c>
      <c r="M39" s="323"/>
      <c r="N39" s="323"/>
      <c r="O39" s="254"/>
      <c r="P39" s="254"/>
      <c r="Q39" s="254"/>
      <c r="R39" s="254"/>
      <c r="S39" s="254"/>
      <c r="T39" s="254"/>
      <c r="U39" s="254"/>
    </row>
    <row r="40" spans="1:21" ht="14.25">
      <c r="A40" s="275"/>
      <c r="B40" s="275"/>
      <c r="C40" s="275"/>
      <c r="D40" s="254"/>
      <c r="E40" s="254"/>
      <c r="F40" s="254"/>
      <c r="G40" s="254"/>
      <c r="H40" s="254"/>
      <c r="I40" s="254"/>
      <c r="J40" s="254"/>
      <c r="K40" s="259"/>
      <c r="L40" s="275"/>
      <c r="M40" s="275"/>
      <c r="N40" s="275"/>
      <c r="O40" s="254"/>
      <c r="P40" s="254"/>
      <c r="Q40" s="254"/>
      <c r="R40" s="254"/>
      <c r="S40" s="254"/>
      <c r="T40" s="254"/>
      <c r="U40" s="254"/>
    </row>
    <row r="41" spans="1:21" ht="14.25">
      <c r="A41" s="258" t="s">
        <v>605</v>
      </c>
      <c r="B41" s="251"/>
      <c r="C41" s="251"/>
      <c r="D41" s="254">
        <v>0</v>
      </c>
      <c r="E41" s="255"/>
      <c r="F41" s="255">
        <f>SUM(F34:F39)</f>
        <v>31558052</v>
      </c>
      <c r="G41" s="255">
        <f>SUM(G34:G39)</f>
        <v>31273340</v>
      </c>
      <c r="H41" s="255"/>
      <c r="I41" s="255"/>
      <c r="J41" s="255">
        <f>SUM(J34:J39)</f>
        <v>62831392</v>
      </c>
      <c r="K41" s="259"/>
      <c r="L41" s="258" t="s">
        <v>605</v>
      </c>
      <c r="M41" s="251"/>
      <c r="N41" s="251"/>
      <c r="O41" s="254">
        <v>0</v>
      </c>
      <c r="P41" s="255"/>
      <c r="Q41" s="255">
        <f>SUM(Q34:Q39)</f>
        <v>19475355</v>
      </c>
      <c r="R41" s="255">
        <f>SUM(R34:R39)</f>
        <v>3921122</v>
      </c>
      <c r="S41" s="255">
        <f>SUM(S34:S39)</f>
        <v>0</v>
      </c>
      <c r="T41" s="255">
        <f>SUM(T34:T39)</f>
        <v>0</v>
      </c>
      <c r="U41" s="255">
        <f>SUM(U34:U39)</f>
        <v>23396477</v>
      </c>
    </row>
    <row r="42" spans="1:21" ht="14.25">
      <c r="A42" s="250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</row>
    <row r="43" spans="1:21" ht="14.25">
      <c r="A43" s="250"/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</row>
    <row r="44" spans="1:21" ht="14.25">
      <c r="A44" s="322" t="s">
        <v>606</v>
      </c>
      <c r="B44" s="322"/>
      <c r="C44" s="322"/>
      <c r="D44" s="253">
        <v>2017</v>
      </c>
      <c r="E44" s="253">
        <v>2018</v>
      </c>
      <c r="F44" s="253">
        <v>2019</v>
      </c>
      <c r="G44" s="253">
        <v>2020</v>
      </c>
      <c r="H44" s="253">
        <v>2021</v>
      </c>
      <c r="I44" s="29">
        <v>2022</v>
      </c>
      <c r="J44" s="253" t="s">
        <v>491</v>
      </c>
      <c r="K44" s="252"/>
      <c r="L44" s="322" t="s">
        <v>606</v>
      </c>
      <c r="M44" s="322"/>
      <c r="N44" s="322"/>
      <c r="O44" s="253">
        <v>2017</v>
      </c>
      <c r="P44" s="253">
        <v>2018</v>
      </c>
      <c r="Q44" s="253">
        <v>2019</v>
      </c>
      <c r="R44" s="253">
        <v>2020</v>
      </c>
      <c r="S44" s="253">
        <v>2021</v>
      </c>
      <c r="T44" s="29">
        <v>2022</v>
      </c>
      <c r="U44" s="253" t="s">
        <v>491</v>
      </c>
    </row>
    <row r="45" spans="1:21" ht="14.25">
      <c r="A45" s="323" t="s">
        <v>612</v>
      </c>
      <c r="B45" s="323"/>
      <c r="C45" s="323"/>
      <c r="D45" s="254"/>
      <c r="E45" s="254">
        <v>0</v>
      </c>
      <c r="F45" s="254">
        <v>60291392</v>
      </c>
      <c r="G45" s="254">
        <v>2540000</v>
      </c>
      <c r="H45" s="254"/>
      <c r="I45" s="254"/>
      <c r="J45" s="255">
        <f>SUM(D45:I45)</f>
        <v>62831392</v>
      </c>
      <c r="K45" s="256"/>
      <c r="L45" s="323" t="s">
        <v>612</v>
      </c>
      <c r="M45" s="323"/>
      <c r="N45" s="323"/>
      <c r="O45" s="254"/>
      <c r="P45" s="254"/>
      <c r="Q45" s="254">
        <v>19886994</v>
      </c>
      <c r="R45" s="254">
        <v>0</v>
      </c>
      <c r="S45" s="254"/>
      <c r="T45" s="254"/>
      <c r="U45" s="255">
        <f>SUM(P45:T45)</f>
        <v>19886994</v>
      </c>
    </row>
    <row r="46" spans="1:21" ht="14.25">
      <c r="A46" s="275" t="s">
        <v>613</v>
      </c>
      <c r="B46" s="275"/>
      <c r="C46" s="275"/>
      <c r="D46" s="254"/>
      <c r="E46" s="254"/>
      <c r="F46" s="254">
        <v>9424714</v>
      </c>
      <c r="G46" s="254"/>
      <c r="H46" s="254"/>
      <c r="I46" s="254"/>
      <c r="J46" s="255">
        <v>9424714</v>
      </c>
      <c r="K46" s="256"/>
      <c r="L46" s="323" t="s">
        <v>614</v>
      </c>
      <c r="M46" s="323"/>
      <c r="N46" s="323"/>
      <c r="O46" s="254"/>
      <c r="P46" s="254"/>
      <c r="Q46" s="254">
        <v>1602601</v>
      </c>
      <c r="R46" s="254">
        <v>400000</v>
      </c>
      <c r="S46" s="254"/>
      <c r="T46" s="254"/>
      <c r="U46" s="255">
        <f>SUM(P46:T46)</f>
        <v>2002601</v>
      </c>
    </row>
    <row r="47" spans="1:21" ht="14.25">
      <c r="A47" s="275"/>
      <c r="B47" s="275"/>
      <c r="C47" s="275"/>
      <c r="D47" s="254"/>
      <c r="E47" s="254"/>
      <c r="F47" s="254"/>
      <c r="G47" s="254"/>
      <c r="H47" s="254"/>
      <c r="I47" s="254"/>
      <c r="J47" s="255"/>
      <c r="K47" s="256"/>
      <c r="L47" s="323" t="s">
        <v>615</v>
      </c>
      <c r="M47" s="323"/>
      <c r="N47" s="323"/>
      <c r="O47" s="254"/>
      <c r="P47" s="254"/>
      <c r="Q47" s="254">
        <v>3509483</v>
      </c>
      <c r="R47" s="254"/>
      <c r="S47" s="254"/>
      <c r="T47" s="254"/>
      <c r="U47" s="255">
        <f>SUM(P47:T47)</f>
        <v>3509483</v>
      </c>
    </row>
    <row r="48" spans="1:21" ht="14.25">
      <c r="A48" s="275"/>
      <c r="B48" s="275"/>
      <c r="C48" s="275"/>
      <c r="D48" s="254"/>
      <c r="E48" s="254"/>
      <c r="F48" s="254"/>
      <c r="G48" s="254"/>
      <c r="H48" s="254"/>
      <c r="I48" s="254"/>
      <c r="J48" s="255"/>
      <c r="K48" s="256"/>
      <c r="L48" s="323" t="s">
        <v>120</v>
      </c>
      <c r="M48" s="323"/>
      <c r="N48" s="323"/>
      <c r="O48" s="254"/>
      <c r="P48" s="254"/>
      <c r="Q48" s="254">
        <v>0</v>
      </c>
      <c r="R48" s="254"/>
      <c r="S48" s="254"/>
      <c r="T48" s="254"/>
      <c r="U48" s="255">
        <f>SUM(P48:T48)</f>
        <v>0</v>
      </c>
    </row>
    <row r="49" spans="1:21" ht="14.25">
      <c r="A49" s="275"/>
      <c r="B49" s="275"/>
      <c r="C49" s="275"/>
      <c r="D49" s="254"/>
      <c r="E49" s="254"/>
      <c r="F49" s="254"/>
      <c r="G49" s="254"/>
      <c r="H49" s="254"/>
      <c r="I49" s="254"/>
      <c r="J49" s="255"/>
      <c r="K49" s="256"/>
      <c r="L49" s="275"/>
      <c r="M49" s="275"/>
      <c r="N49" s="275"/>
      <c r="O49" s="254"/>
      <c r="P49" s="254"/>
      <c r="Q49" s="254"/>
      <c r="R49" s="254"/>
      <c r="S49" s="254"/>
      <c r="T49" s="254"/>
      <c r="U49" s="254"/>
    </row>
    <row r="50" spans="1:21" ht="14.25">
      <c r="A50" s="326" t="s">
        <v>609</v>
      </c>
      <c r="B50" s="326"/>
      <c r="C50" s="326"/>
      <c r="D50" s="255"/>
      <c r="E50" s="255">
        <f>SUM(E45:E49)</f>
        <v>0</v>
      </c>
      <c r="F50" s="255">
        <v>60291392</v>
      </c>
      <c r="G50" s="255"/>
      <c r="H50" s="255"/>
      <c r="I50" s="260"/>
      <c r="J50" s="255">
        <v>62831392</v>
      </c>
      <c r="K50" s="256"/>
      <c r="L50" s="326" t="s">
        <v>609</v>
      </c>
      <c r="M50" s="326"/>
      <c r="N50" s="326"/>
      <c r="O50" s="255"/>
      <c r="P50" s="255">
        <v>0</v>
      </c>
      <c r="Q50" s="255">
        <f>SUM(Q45:Q47)</f>
        <v>24999078</v>
      </c>
      <c r="R50" s="255">
        <f>SUM(R45:R47)</f>
        <v>400000</v>
      </c>
      <c r="S50" s="255"/>
      <c r="T50" s="260"/>
      <c r="U50" s="255">
        <f>SUM(P50:T50)</f>
        <v>25399078</v>
      </c>
    </row>
    <row r="51" spans="1:21" ht="14.25">
      <c r="A51" s="261"/>
      <c r="B51" s="250"/>
      <c r="C51" s="250"/>
      <c r="D51" s="256"/>
      <c r="E51" s="256"/>
      <c r="F51" s="256"/>
      <c r="G51" s="256"/>
      <c r="H51" s="256"/>
      <c r="I51" s="262"/>
      <c r="J51" s="256"/>
      <c r="K51" s="256"/>
      <c r="L51" s="261"/>
      <c r="M51" s="250"/>
      <c r="N51" s="250"/>
      <c r="O51" s="256"/>
      <c r="P51" s="256"/>
      <c r="Q51" s="256"/>
      <c r="R51" s="256"/>
      <c r="S51" s="256"/>
      <c r="T51" s="262"/>
      <c r="U51" s="256"/>
    </row>
    <row r="53" spans="9:21" ht="14.25">
      <c r="I53" s="321" t="s">
        <v>593</v>
      </c>
      <c r="J53" s="321"/>
      <c r="T53" s="321" t="s">
        <v>593</v>
      </c>
      <c r="U53" s="321"/>
    </row>
    <row r="55" spans="1:21" ht="14.25">
      <c r="A55" s="251" t="s">
        <v>594</v>
      </c>
      <c r="B55" s="251"/>
      <c r="C55" s="322" t="s">
        <v>616</v>
      </c>
      <c r="D55" s="322"/>
      <c r="E55" s="322"/>
      <c r="F55" s="322"/>
      <c r="G55" s="322"/>
      <c r="H55" s="322"/>
      <c r="I55" s="322"/>
      <c r="J55" s="322"/>
      <c r="K55" s="252"/>
      <c r="L55" s="251" t="s">
        <v>594</v>
      </c>
      <c r="M55" s="251"/>
      <c r="N55" s="322" t="s">
        <v>617</v>
      </c>
      <c r="O55" s="322"/>
      <c r="P55" s="322"/>
      <c r="Q55" s="322"/>
      <c r="R55" s="322"/>
      <c r="S55" s="322"/>
      <c r="T55" s="322"/>
      <c r="U55" s="322"/>
    </row>
    <row r="56" spans="1:21" ht="14.25">
      <c r="A56" s="322" t="s">
        <v>597</v>
      </c>
      <c r="B56" s="322"/>
      <c r="C56" s="322" t="s">
        <v>120</v>
      </c>
      <c r="D56" s="322"/>
      <c r="E56" s="322"/>
      <c r="F56" s="322"/>
      <c r="G56" s="322"/>
      <c r="H56" s="322"/>
      <c r="I56" s="322"/>
      <c r="J56" s="322"/>
      <c r="K56" s="252"/>
      <c r="L56" s="322" t="s">
        <v>597</v>
      </c>
      <c r="M56" s="322"/>
      <c r="N56" s="322" t="s">
        <v>120</v>
      </c>
      <c r="O56" s="322"/>
      <c r="P56" s="322"/>
      <c r="Q56" s="322"/>
      <c r="R56" s="322"/>
      <c r="S56" s="322"/>
      <c r="T56" s="322"/>
      <c r="U56" s="322"/>
    </row>
    <row r="57" spans="1:21" ht="14.25">
      <c r="A57" s="250"/>
      <c r="B57" s="250"/>
      <c r="C57" s="250"/>
      <c r="D57" s="250"/>
      <c r="E57" s="250"/>
      <c r="F57" s="250"/>
      <c r="G57" s="250"/>
      <c r="H57" s="250"/>
      <c r="J57" s="249" t="s">
        <v>229</v>
      </c>
      <c r="K57" s="249"/>
      <c r="L57" s="250"/>
      <c r="M57" s="250"/>
      <c r="N57" s="250"/>
      <c r="O57" s="250"/>
      <c r="P57" s="250"/>
      <c r="Q57" s="250"/>
      <c r="R57" s="250"/>
      <c r="S57" s="250"/>
      <c r="U57" s="249" t="s">
        <v>229</v>
      </c>
    </row>
    <row r="58" spans="1:21" ht="14.25">
      <c r="A58" s="322" t="s">
        <v>598</v>
      </c>
      <c r="B58" s="322"/>
      <c r="C58" s="322"/>
      <c r="D58" s="253">
        <v>2017</v>
      </c>
      <c r="E58" s="253">
        <v>2018</v>
      </c>
      <c r="F58" s="253">
        <v>2019</v>
      </c>
      <c r="G58" s="253">
        <v>2020</v>
      </c>
      <c r="H58" s="253">
        <v>2021</v>
      </c>
      <c r="I58" s="29">
        <v>2022</v>
      </c>
      <c r="J58" s="253" t="s">
        <v>491</v>
      </c>
      <c r="K58" s="252"/>
      <c r="L58" s="322" t="s">
        <v>598</v>
      </c>
      <c r="M58" s="322"/>
      <c r="N58" s="322"/>
      <c r="O58" s="253">
        <v>2017</v>
      </c>
      <c r="P58" s="253">
        <v>2018</v>
      </c>
      <c r="Q58" s="253">
        <v>2019</v>
      </c>
      <c r="R58" s="253">
        <v>2020</v>
      </c>
      <c r="S58" s="253">
        <v>2021</v>
      </c>
      <c r="T58" s="29">
        <v>2022</v>
      </c>
      <c r="U58" s="253" t="s">
        <v>491</v>
      </c>
    </row>
    <row r="59" spans="1:21" ht="14.25">
      <c r="A59" s="323" t="s">
        <v>599</v>
      </c>
      <c r="B59" s="323"/>
      <c r="C59" s="323"/>
      <c r="D59" s="254"/>
      <c r="E59" s="254"/>
      <c r="F59" s="254"/>
      <c r="G59" s="254"/>
      <c r="H59" s="254"/>
      <c r="I59" s="254"/>
      <c r="J59" s="254"/>
      <c r="K59" s="259"/>
      <c r="L59" s="323" t="s">
        <v>599</v>
      </c>
      <c r="M59" s="323"/>
      <c r="N59" s="323"/>
      <c r="O59" s="254"/>
      <c r="P59" s="254"/>
      <c r="Q59" s="254"/>
      <c r="R59" s="254"/>
      <c r="S59" s="254"/>
      <c r="T59" s="254"/>
      <c r="U59" s="255"/>
    </row>
    <row r="60" spans="1:21" ht="14.25">
      <c r="A60" s="324" t="s">
        <v>600</v>
      </c>
      <c r="B60" s="324"/>
      <c r="C60" s="324"/>
      <c r="D60" s="254"/>
      <c r="E60" s="254"/>
      <c r="F60" s="254"/>
      <c r="G60" s="257"/>
      <c r="H60" s="254"/>
      <c r="I60" s="254"/>
      <c r="J60" s="254"/>
      <c r="K60" s="259"/>
      <c r="L60" s="324" t="s">
        <v>600</v>
      </c>
      <c r="M60" s="324"/>
      <c r="N60" s="324"/>
      <c r="O60" s="254"/>
      <c r="P60" s="254"/>
      <c r="Q60" s="254"/>
      <c r="R60" s="257"/>
      <c r="S60" s="254"/>
      <c r="T60" s="254"/>
      <c r="U60" s="255"/>
    </row>
    <row r="61" spans="1:21" ht="14.25">
      <c r="A61" s="323" t="s">
        <v>601</v>
      </c>
      <c r="B61" s="323"/>
      <c r="C61" s="323"/>
      <c r="D61" s="254">
        <v>0</v>
      </c>
      <c r="E61" s="254"/>
      <c r="F61" s="254">
        <v>0</v>
      </c>
      <c r="G61" s="254"/>
      <c r="H61" s="254"/>
      <c r="I61" s="254"/>
      <c r="J61" s="254"/>
      <c r="K61" s="259"/>
      <c r="L61" s="323" t="s">
        <v>601</v>
      </c>
      <c r="M61" s="323"/>
      <c r="N61" s="323"/>
      <c r="O61" s="254">
        <v>0</v>
      </c>
      <c r="P61" s="254">
        <v>12265150</v>
      </c>
      <c r="Q61" s="254">
        <v>6000000</v>
      </c>
      <c r="R61" s="254">
        <v>12565525</v>
      </c>
      <c r="S61" s="254">
        <v>12565525</v>
      </c>
      <c r="T61" s="254">
        <v>6594052</v>
      </c>
      <c r="U61" s="255">
        <f>SUM(O61:T61)</f>
        <v>49990252</v>
      </c>
    </row>
    <row r="62" spans="1:21" ht="14.25">
      <c r="A62" s="323" t="s">
        <v>602</v>
      </c>
      <c r="B62" s="323"/>
      <c r="C62" s="323"/>
      <c r="D62" s="254"/>
      <c r="E62" s="254"/>
      <c r="F62" s="254"/>
      <c r="G62" s="254"/>
      <c r="H62" s="254"/>
      <c r="I62" s="254"/>
      <c r="J62" s="254"/>
      <c r="K62" s="259"/>
      <c r="L62" s="323" t="s">
        <v>602</v>
      </c>
      <c r="M62" s="323"/>
      <c r="N62" s="323"/>
      <c r="O62" s="254"/>
      <c r="P62" s="254"/>
      <c r="Q62" s="254"/>
      <c r="R62" s="254"/>
      <c r="S62" s="254"/>
      <c r="T62" s="254"/>
      <c r="U62" s="255"/>
    </row>
    <row r="63" spans="1:21" ht="14.25">
      <c r="A63" s="323" t="s">
        <v>603</v>
      </c>
      <c r="B63" s="323"/>
      <c r="C63" s="323"/>
      <c r="D63" s="254"/>
      <c r="E63" s="254"/>
      <c r="F63" s="254"/>
      <c r="G63" s="257"/>
      <c r="H63" s="254"/>
      <c r="I63" s="254"/>
      <c r="J63" s="254"/>
      <c r="K63" s="259"/>
      <c r="L63" s="323" t="s">
        <v>603</v>
      </c>
      <c r="M63" s="323"/>
      <c r="N63" s="323"/>
      <c r="O63" s="254"/>
      <c r="P63" s="254"/>
      <c r="Q63" s="254"/>
      <c r="R63" s="257"/>
      <c r="S63" s="254"/>
      <c r="T63" s="254"/>
      <c r="U63" s="255"/>
    </row>
    <row r="64" spans="1:21" ht="14.25">
      <c r="A64" s="323" t="s">
        <v>604</v>
      </c>
      <c r="B64" s="323"/>
      <c r="C64" s="323"/>
      <c r="D64" s="254"/>
      <c r="E64" s="254"/>
      <c r="F64" s="254"/>
      <c r="G64" s="254"/>
      <c r="H64" s="254"/>
      <c r="I64" s="254"/>
      <c r="J64" s="254"/>
      <c r="K64" s="259"/>
      <c r="L64" s="323" t="s">
        <v>604</v>
      </c>
      <c r="M64" s="323"/>
      <c r="N64" s="323"/>
      <c r="O64" s="254"/>
      <c r="P64" s="254"/>
      <c r="Q64" s="254"/>
      <c r="R64" s="254"/>
      <c r="S64" s="254"/>
      <c r="T64" s="254"/>
      <c r="U64" s="255"/>
    </row>
    <row r="65" spans="1:21" ht="14.25">
      <c r="A65" s="275"/>
      <c r="B65" s="275"/>
      <c r="C65" s="275"/>
      <c r="D65" s="254"/>
      <c r="E65" s="254"/>
      <c r="F65" s="254"/>
      <c r="G65" s="254"/>
      <c r="H65" s="254"/>
      <c r="I65" s="254"/>
      <c r="J65" s="254"/>
      <c r="K65" s="259"/>
      <c r="L65" s="275"/>
      <c r="M65" s="275"/>
      <c r="N65" s="275"/>
      <c r="O65" s="254"/>
      <c r="P65" s="254"/>
      <c r="Q65" s="254"/>
      <c r="R65" s="254"/>
      <c r="S65" s="254"/>
      <c r="T65" s="254"/>
      <c r="U65" s="255"/>
    </row>
    <row r="66" spans="1:21" ht="14.25">
      <c r="A66" s="258" t="s">
        <v>605</v>
      </c>
      <c r="B66" s="251"/>
      <c r="C66" s="251"/>
      <c r="D66" s="254">
        <v>0</v>
      </c>
      <c r="E66" s="255"/>
      <c r="F66" s="255"/>
      <c r="G66" s="255"/>
      <c r="H66" s="255"/>
      <c r="I66" s="255"/>
      <c r="J66" s="254"/>
      <c r="K66" s="259"/>
      <c r="L66" s="258" t="s">
        <v>605</v>
      </c>
      <c r="M66" s="251"/>
      <c r="N66" s="251"/>
      <c r="O66" s="255" t="s">
        <v>120</v>
      </c>
      <c r="P66" s="255">
        <v>12565150</v>
      </c>
      <c r="Q66" s="255">
        <v>6000000</v>
      </c>
      <c r="R66" s="255">
        <v>12565525</v>
      </c>
      <c r="S66" s="255">
        <v>12565525</v>
      </c>
      <c r="T66" s="255">
        <v>6594052</v>
      </c>
      <c r="U66" s="255">
        <v>49990252</v>
      </c>
    </row>
    <row r="67" spans="1:21" ht="14.25">
      <c r="A67" s="250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</row>
    <row r="68" spans="1:21" ht="14.25">
      <c r="A68" s="250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</row>
    <row r="69" spans="1:21" ht="14.25">
      <c r="A69" s="322" t="s">
        <v>606</v>
      </c>
      <c r="B69" s="322"/>
      <c r="C69" s="322"/>
      <c r="D69" s="253">
        <v>2017</v>
      </c>
      <c r="E69" s="253">
        <v>2018</v>
      </c>
      <c r="F69" s="253">
        <v>2019</v>
      </c>
      <c r="G69" s="253">
        <v>2020</v>
      </c>
      <c r="H69" s="253">
        <v>2021</v>
      </c>
      <c r="I69" s="29">
        <v>2022</v>
      </c>
      <c r="J69" s="253" t="s">
        <v>491</v>
      </c>
      <c r="K69" s="252"/>
      <c r="L69" s="322" t="s">
        <v>606</v>
      </c>
      <c r="M69" s="322"/>
      <c r="N69" s="322"/>
      <c r="O69" s="253">
        <v>2017</v>
      </c>
      <c r="P69" s="253">
        <v>2018</v>
      </c>
      <c r="Q69" s="253">
        <v>2019</v>
      </c>
      <c r="R69" s="253">
        <v>2020</v>
      </c>
      <c r="S69" s="253">
        <v>2021</v>
      </c>
      <c r="T69" s="29">
        <v>2022</v>
      </c>
      <c r="U69" s="253" t="s">
        <v>491</v>
      </c>
    </row>
    <row r="70" spans="1:21" ht="14.25">
      <c r="A70" s="323" t="s">
        <v>607</v>
      </c>
      <c r="B70" s="323"/>
      <c r="C70" s="323"/>
      <c r="D70" s="254"/>
      <c r="E70" s="254">
        <v>0</v>
      </c>
      <c r="F70" s="254" t="s">
        <v>120</v>
      </c>
      <c r="G70" s="254"/>
      <c r="H70" s="254"/>
      <c r="I70" s="254"/>
      <c r="J70" s="255">
        <f>SUM(E70:I70)</f>
        <v>0</v>
      </c>
      <c r="K70" s="256"/>
      <c r="L70" s="323" t="s">
        <v>607</v>
      </c>
      <c r="M70" s="323"/>
      <c r="N70" s="323"/>
      <c r="O70" s="254"/>
      <c r="P70" s="254">
        <v>3697627</v>
      </c>
      <c r="Q70" s="254">
        <v>12069824</v>
      </c>
      <c r="R70" s="254">
        <v>12565525</v>
      </c>
      <c r="S70" s="254">
        <v>12565525</v>
      </c>
      <c r="T70" s="254">
        <v>9091751</v>
      </c>
      <c r="U70" s="255">
        <f>SUM(P70:T70)</f>
        <v>49990252</v>
      </c>
    </row>
    <row r="71" spans="1:21" ht="14.25">
      <c r="A71" s="325" t="s">
        <v>608</v>
      </c>
      <c r="B71" s="325"/>
      <c r="C71" s="325"/>
      <c r="D71" s="254"/>
      <c r="E71" s="254"/>
      <c r="F71" s="254" t="s">
        <v>120</v>
      </c>
      <c r="G71" s="254"/>
      <c r="H71" s="254"/>
      <c r="I71" s="254"/>
      <c r="J71" s="255">
        <f>SUM(E71:I71)</f>
        <v>0</v>
      </c>
      <c r="K71" s="256"/>
      <c r="L71" s="322" t="s">
        <v>120</v>
      </c>
      <c r="M71" s="322"/>
      <c r="N71" s="322"/>
      <c r="O71" s="254"/>
      <c r="P71" s="254" t="s">
        <v>120</v>
      </c>
      <c r="Q71" s="254"/>
      <c r="R71" s="254"/>
      <c r="S71" s="254"/>
      <c r="T71" s="254"/>
      <c r="U71" s="255" t="s">
        <v>120</v>
      </c>
    </row>
    <row r="72" spans="1:21" ht="14.25">
      <c r="A72" s="275"/>
      <c r="B72" s="275"/>
      <c r="C72" s="275"/>
      <c r="D72" s="254"/>
      <c r="E72" s="254"/>
      <c r="F72" s="254"/>
      <c r="G72" s="254"/>
      <c r="H72" s="254"/>
      <c r="I72" s="254"/>
      <c r="J72" s="255"/>
      <c r="K72" s="256"/>
      <c r="L72" s="275"/>
      <c r="M72" s="275"/>
      <c r="N72" s="275"/>
      <c r="O72" s="254"/>
      <c r="P72" s="254"/>
      <c r="Q72" s="254"/>
      <c r="R72" s="254"/>
      <c r="S72" s="254"/>
      <c r="T72" s="254"/>
      <c r="U72" s="254"/>
    </row>
    <row r="73" spans="1:21" ht="14.25">
      <c r="A73" s="275"/>
      <c r="B73" s="275"/>
      <c r="C73" s="275"/>
      <c r="D73" s="254"/>
      <c r="E73" s="254"/>
      <c r="F73" s="254"/>
      <c r="G73" s="254"/>
      <c r="H73" s="254"/>
      <c r="I73" s="254"/>
      <c r="J73" s="255"/>
      <c r="K73" s="256"/>
      <c r="L73" s="275"/>
      <c r="M73" s="275"/>
      <c r="N73" s="275"/>
      <c r="O73" s="254"/>
      <c r="P73" s="254"/>
      <c r="Q73" s="254"/>
      <c r="R73" s="254"/>
      <c r="S73" s="254"/>
      <c r="T73" s="254"/>
      <c r="U73" s="254"/>
    </row>
    <row r="74" spans="1:21" ht="14.25">
      <c r="A74" s="275"/>
      <c r="B74" s="275"/>
      <c r="C74" s="275"/>
      <c r="D74" s="254"/>
      <c r="E74" s="254"/>
      <c r="F74" s="254"/>
      <c r="G74" s="254"/>
      <c r="H74" s="254"/>
      <c r="I74" s="254"/>
      <c r="J74" s="255"/>
      <c r="K74" s="256"/>
      <c r="L74" s="275"/>
      <c r="M74" s="275"/>
      <c r="N74" s="275"/>
      <c r="O74" s="254"/>
      <c r="P74" s="255"/>
      <c r="Q74" s="255"/>
      <c r="R74" s="255"/>
      <c r="S74" s="255"/>
      <c r="T74" s="255"/>
      <c r="U74" s="255"/>
    </row>
    <row r="75" spans="1:21" ht="14.25">
      <c r="A75" s="326" t="s">
        <v>609</v>
      </c>
      <c r="B75" s="326"/>
      <c r="C75" s="326"/>
      <c r="D75" s="255"/>
      <c r="E75" s="255">
        <f>SUM(E70:E74)</f>
        <v>0</v>
      </c>
      <c r="F75" s="255" t="s">
        <v>120</v>
      </c>
      <c r="G75" s="255"/>
      <c r="H75" s="255"/>
      <c r="I75" s="260"/>
      <c r="J75" s="255">
        <f>SUM(E75:I75)</f>
        <v>0</v>
      </c>
      <c r="K75" s="256"/>
      <c r="L75" s="326" t="s">
        <v>609</v>
      </c>
      <c r="M75" s="326"/>
      <c r="N75" s="326"/>
      <c r="O75" s="255"/>
      <c r="P75" s="255">
        <f>P70</f>
        <v>3697627</v>
      </c>
      <c r="Q75" s="255">
        <f>Q70</f>
        <v>12069824</v>
      </c>
      <c r="R75" s="255">
        <f>R70</f>
        <v>12565525</v>
      </c>
      <c r="S75" s="255">
        <f>S70</f>
        <v>12565525</v>
      </c>
      <c r="T75" s="255">
        <f>T70</f>
        <v>9091751</v>
      </c>
      <c r="U75" s="255">
        <f>SUM(P75:T75)</f>
        <v>49990252</v>
      </c>
    </row>
    <row r="78" spans="8:9" ht="14.25">
      <c r="H78" s="321" t="s">
        <v>593</v>
      </c>
      <c r="I78" s="321"/>
    </row>
    <row r="80" spans="1:11" ht="14.25">
      <c r="A80" s="251" t="s">
        <v>594</v>
      </c>
      <c r="B80" s="251"/>
      <c r="C80" s="322" t="s">
        <v>618</v>
      </c>
      <c r="D80" s="322"/>
      <c r="E80" s="322"/>
      <c r="F80" s="322"/>
      <c r="G80" s="322"/>
      <c r="H80" s="322"/>
      <c r="I80" s="322"/>
      <c r="J80" s="322"/>
      <c r="K80" s="252"/>
    </row>
    <row r="81" spans="1:11" ht="14.25">
      <c r="A81" s="322" t="s">
        <v>597</v>
      </c>
      <c r="B81" s="322"/>
      <c r="C81" s="322" t="s">
        <v>120</v>
      </c>
      <c r="D81" s="322"/>
      <c r="E81" s="322"/>
      <c r="F81" s="322"/>
      <c r="G81" s="322"/>
      <c r="H81" s="322"/>
      <c r="I81" s="322"/>
      <c r="J81" s="322"/>
      <c r="K81" s="252"/>
    </row>
    <row r="82" spans="1:11" ht="14.25">
      <c r="A82" s="250"/>
      <c r="B82" s="250"/>
      <c r="C82" s="250"/>
      <c r="D82" s="250"/>
      <c r="E82" s="250"/>
      <c r="F82" s="250"/>
      <c r="G82" s="250"/>
      <c r="H82" s="250"/>
      <c r="J82" s="249" t="s">
        <v>229</v>
      </c>
      <c r="K82" s="249"/>
    </row>
    <row r="83" spans="1:11" ht="14.25">
      <c r="A83" s="322" t="s">
        <v>598</v>
      </c>
      <c r="B83" s="322"/>
      <c r="C83" s="322"/>
      <c r="D83" s="253">
        <v>2017</v>
      </c>
      <c r="E83" s="253">
        <v>2018</v>
      </c>
      <c r="F83" s="253">
        <v>2019</v>
      </c>
      <c r="G83" s="253">
        <v>2020</v>
      </c>
      <c r="H83" s="253">
        <v>2021</v>
      </c>
      <c r="I83" s="29">
        <v>2022</v>
      </c>
      <c r="J83" s="253" t="s">
        <v>491</v>
      </c>
      <c r="K83" s="252"/>
    </row>
    <row r="84" spans="1:11" ht="14.25">
      <c r="A84" s="323" t="s">
        <v>599</v>
      </c>
      <c r="B84" s="323"/>
      <c r="C84" s="323"/>
      <c r="D84" s="254"/>
      <c r="E84" s="254"/>
      <c r="F84" s="254"/>
      <c r="G84" s="254"/>
      <c r="H84" s="254"/>
      <c r="I84" s="254"/>
      <c r="J84" s="255"/>
      <c r="K84" s="256"/>
    </row>
    <row r="85" spans="1:11" ht="14.25">
      <c r="A85" s="324" t="s">
        <v>600</v>
      </c>
      <c r="B85" s="324"/>
      <c r="C85" s="324"/>
      <c r="D85" s="254"/>
      <c r="E85" s="254"/>
      <c r="F85" s="254"/>
      <c r="G85" s="257"/>
      <c r="H85" s="254"/>
      <c r="I85" s="254"/>
      <c r="J85" s="255"/>
      <c r="K85" s="256"/>
    </row>
    <row r="86" spans="1:11" ht="14.25">
      <c r="A86" s="323" t="s">
        <v>601</v>
      </c>
      <c r="B86" s="323"/>
      <c r="C86" s="323"/>
      <c r="D86" s="254">
        <v>0</v>
      </c>
      <c r="E86" s="254">
        <v>10937447</v>
      </c>
      <c r="F86" s="254">
        <v>6000000</v>
      </c>
      <c r="G86" s="254">
        <v>8061631</v>
      </c>
      <c r="H86" s="254"/>
      <c r="I86" s="254"/>
      <c r="J86" s="255">
        <f>SUM(D86:I86)</f>
        <v>24999078</v>
      </c>
      <c r="K86" s="256"/>
    </row>
    <row r="87" spans="1:11" ht="14.25">
      <c r="A87" s="323" t="s">
        <v>602</v>
      </c>
      <c r="B87" s="323"/>
      <c r="C87" s="323"/>
      <c r="D87" s="254"/>
      <c r="E87" s="254"/>
      <c r="F87" s="254"/>
      <c r="G87" s="254"/>
      <c r="H87" s="254"/>
      <c r="I87" s="254"/>
      <c r="J87" s="255"/>
      <c r="K87" s="256"/>
    </row>
    <row r="88" spans="1:11" ht="14.25">
      <c r="A88" s="323" t="s">
        <v>603</v>
      </c>
      <c r="B88" s="323"/>
      <c r="C88" s="323"/>
      <c r="D88" s="254"/>
      <c r="E88" s="254"/>
      <c r="F88" s="254"/>
      <c r="G88" s="257"/>
      <c r="H88" s="254"/>
      <c r="I88" s="254"/>
      <c r="J88" s="255"/>
      <c r="K88" s="256"/>
    </row>
    <row r="89" spans="1:11" ht="14.25">
      <c r="A89" s="323" t="s">
        <v>604</v>
      </c>
      <c r="B89" s="323"/>
      <c r="C89" s="323"/>
      <c r="D89" s="254"/>
      <c r="E89" s="254"/>
      <c r="F89" s="254"/>
      <c r="G89" s="254"/>
      <c r="H89" s="254"/>
      <c r="I89" s="254"/>
      <c r="J89" s="255"/>
      <c r="K89" s="256"/>
    </row>
    <row r="90" spans="1:11" ht="14.25">
      <c r="A90" s="275"/>
      <c r="B90" s="275"/>
      <c r="C90" s="275"/>
      <c r="D90" s="254"/>
      <c r="E90" s="254"/>
      <c r="F90" s="254"/>
      <c r="G90" s="254"/>
      <c r="H90" s="254"/>
      <c r="I90" s="254"/>
      <c r="J90" s="255"/>
      <c r="K90" s="256"/>
    </row>
    <row r="91" spans="1:11" ht="14.25">
      <c r="A91" s="258" t="s">
        <v>605</v>
      </c>
      <c r="B91" s="251"/>
      <c r="C91" s="251"/>
      <c r="D91" s="255" t="s">
        <v>120</v>
      </c>
      <c r="E91" s="255">
        <v>10937447</v>
      </c>
      <c r="F91" s="255">
        <v>6000000</v>
      </c>
      <c r="G91" s="255">
        <v>8061631</v>
      </c>
      <c r="H91" s="255"/>
      <c r="I91" s="255"/>
      <c r="J91" s="255">
        <v>24999078</v>
      </c>
      <c r="K91" s="256"/>
    </row>
    <row r="92" spans="1:11" ht="14.25">
      <c r="A92" s="250"/>
      <c r="B92" s="250"/>
      <c r="C92" s="250"/>
      <c r="D92" s="250"/>
      <c r="E92" s="250"/>
      <c r="F92" s="250"/>
      <c r="G92" s="250"/>
      <c r="H92" s="250"/>
      <c r="I92" s="250"/>
      <c r="J92" s="250"/>
      <c r="K92" s="250"/>
    </row>
    <row r="93" spans="1:11" ht="14.25">
      <c r="A93" s="250"/>
      <c r="B93" s="250"/>
      <c r="C93" s="250"/>
      <c r="D93" s="250"/>
      <c r="E93" s="250"/>
      <c r="F93" s="250"/>
      <c r="G93" s="250"/>
      <c r="H93" s="250"/>
      <c r="I93" s="250"/>
      <c r="J93" s="250"/>
      <c r="K93" s="250"/>
    </row>
    <row r="94" spans="1:11" ht="14.25">
      <c r="A94" s="322" t="s">
        <v>606</v>
      </c>
      <c r="B94" s="322"/>
      <c r="C94" s="322"/>
      <c r="D94" s="253">
        <v>2017</v>
      </c>
      <c r="E94" s="253">
        <v>2018</v>
      </c>
      <c r="F94" s="253">
        <v>2019</v>
      </c>
      <c r="G94" s="253">
        <v>2020</v>
      </c>
      <c r="H94" s="253">
        <v>2021</v>
      </c>
      <c r="I94" s="29">
        <v>2022</v>
      </c>
      <c r="J94" s="253" t="s">
        <v>491</v>
      </c>
      <c r="K94" s="252"/>
    </row>
    <row r="95" spans="1:11" ht="14.25">
      <c r="A95" s="323" t="s">
        <v>607</v>
      </c>
      <c r="B95" s="323"/>
      <c r="C95" s="323"/>
      <c r="D95" s="254"/>
      <c r="E95" s="254">
        <v>0</v>
      </c>
      <c r="F95" s="254">
        <v>7593200</v>
      </c>
      <c r="G95" s="254">
        <v>14248064</v>
      </c>
      <c r="H95" s="254">
        <v>3157814</v>
      </c>
      <c r="I95" s="254"/>
      <c r="J95" s="255">
        <f>SUM(E95:H95)</f>
        <v>24999078</v>
      </c>
      <c r="K95" s="256"/>
    </row>
    <row r="96" spans="1:11" ht="14.25">
      <c r="A96" s="275"/>
      <c r="B96" s="275"/>
      <c r="C96" s="275"/>
      <c r="D96" s="254"/>
      <c r="E96" s="254"/>
      <c r="F96" s="254"/>
      <c r="G96" s="254"/>
      <c r="H96" s="254"/>
      <c r="I96" s="254"/>
      <c r="J96" s="254"/>
      <c r="K96" s="259"/>
    </row>
    <row r="97" spans="1:11" ht="14.25">
      <c r="A97" s="275"/>
      <c r="B97" s="275"/>
      <c r="C97" s="275"/>
      <c r="D97" s="254"/>
      <c r="E97" s="254"/>
      <c r="F97" s="254"/>
      <c r="G97" s="254"/>
      <c r="H97" s="254"/>
      <c r="I97" s="254"/>
      <c r="J97" s="254"/>
      <c r="K97" s="259"/>
    </row>
    <row r="98" spans="1:11" ht="14.25">
      <c r="A98" s="275"/>
      <c r="B98" s="275"/>
      <c r="C98" s="275"/>
      <c r="D98" s="254"/>
      <c r="E98" s="254"/>
      <c r="F98" s="254"/>
      <c r="G98" s="254"/>
      <c r="H98" s="254"/>
      <c r="I98" s="254"/>
      <c r="J98" s="254"/>
      <c r="K98" s="259"/>
    </row>
    <row r="99" spans="1:11" ht="14.25">
      <c r="A99" s="275"/>
      <c r="B99" s="275"/>
      <c r="C99" s="275"/>
      <c r="D99" s="254"/>
      <c r="E99" s="255"/>
      <c r="F99" s="255"/>
      <c r="G99" s="255"/>
      <c r="H99" s="255"/>
      <c r="I99" s="255"/>
      <c r="J99" s="255"/>
      <c r="K99" s="256"/>
    </row>
    <row r="100" spans="1:11" ht="14.25">
      <c r="A100" s="326" t="s">
        <v>609</v>
      </c>
      <c r="B100" s="326"/>
      <c r="C100" s="326"/>
      <c r="D100" s="255"/>
      <c r="E100" s="255">
        <f>E95</f>
        <v>0</v>
      </c>
      <c r="F100" s="255">
        <f>F95</f>
        <v>7593200</v>
      </c>
      <c r="G100" s="255">
        <f>G95</f>
        <v>14248064</v>
      </c>
      <c r="H100" s="255">
        <f>H95</f>
        <v>3157814</v>
      </c>
      <c r="I100" s="260"/>
      <c r="J100" s="255">
        <v>24999078</v>
      </c>
      <c r="K100" s="256"/>
    </row>
  </sheetData>
  <sheetProtection/>
  <mergeCells count="135">
    <mergeCell ref="A100:C100"/>
    <mergeCell ref="A94:C94"/>
    <mergeCell ref="A95:C95"/>
    <mergeCell ref="A96:C96"/>
    <mergeCell ref="A97:C97"/>
    <mergeCell ref="A98:C98"/>
    <mergeCell ref="A99:C99"/>
    <mergeCell ref="A85:C85"/>
    <mergeCell ref="A86:C86"/>
    <mergeCell ref="A87:C87"/>
    <mergeCell ref="A88:C88"/>
    <mergeCell ref="A89:C89"/>
    <mergeCell ref="A90:C90"/>
    <mergeCell ref="H78:I78"/>
    <mergeCell ref="C80:J80"/>
    <mergeCell ref="A81:B81"/>
    <mergeCell ref="C81:J81"/>
    <mergeCell ref="A83:C83"/>
    <mergeCell ref="A84:C84"/>
    <mergeCell ref="A73:C73"/>
    <mergeCell ref="L73:N73"/>
    <mergeCell ref="A74:C74"/>
    <mergeCell ref="L74:N74"/>
    <mergeCell ref="A75:C75"/>
    <mergeCell ref="L75:N75"/>
    <mergeCell ref="A70:C70"/>
    <mergeCell ref="L70:N70"/>
    <mergeCell ref="A71:C71"/>
    <mergeCell ref="L71:N71"/>
    <mergeCell ref="A72:C72"/>
    <mergeCell ref="L72:N72"/>
    <mergeCell ref="A64:C64"/>
    <mergeCell ref="L64:N64"/>
    <mergeCell ref="A65:C65"/>
    <mergeCell ref="L65:N65"/>
    <mergeCell ref="A69:C69"/>
    <mergeCell ref="L69:N69"/>
    <mergeCell ref="A61:C61"/>
    <mergeCell ref="L61:N61"/>
    <mergeCell ref="A62:C62"/>
    <mergeCell ref="L62:N62"/>
    <mergeCell ref="A63:C63"/>
    <mergeCell ref="L63:N63"/>
    <mergeCell ref="A58:C58"/>
    <mergeCell ref="L58:N58"/>
    <mergeCell ref="A59:C59"/>
    <mergeCell ref="L59:N59"/>
    <mergeCell ref="A60:C60"/>
    <mergeCell ref="L60:N60"/>
    <mergeCell ref="I53:J53"/>
    <mergeCell ref="T53:U53"/>
    <mergeCell ref="C55:J55"/>
    <mergeCell ref="N55:U55"/>
    <mergeCell ref="A56:B56"/>
    <mergeCell ref="C56:J56"/>
    <mergeCell ref="L56:M56"/>
    <mergeCell ref="N56:U56"/>
    <mergeCell ref="A48:C48"/>
    <mergeCell ref="L48:N48"/>
    <mergeCell ref="A49:C49"/>
    <mergeCell ref="L49:N49"/>
    <mergeCell ref="A50:C50"/>
    <mergeCell ref="L50:N50"/>
    <mergeCell ref="A45:C45"/>
    <mergeCell ref="L45:N45"/>
    <mergeCell ref="A46:C46"/>
    <mergeCell ref="L46:N46"/>
    <mergeCell ref="A47:C47"/>
    <mergeCell ref="L47:N47"/>
    <mergeCell ref="A39:C39"/>
    <mergeCell ref="L39:N39"/>
    <mergeCell ref="A40:C40"/>
    <mergeCell ref="L40:N40"/>
    <mergeCell ref="A44:C44"/>
    <mergeCell ref="L44:N44"/>
    <mergeCell ref="A36:C36"/>
    <mergeCell ref="L36:N36"/>
    <mergeCell ref="A37:C37"/>
    <mergeCell ref="L37:N37"/>
    <mergeCell ref="A38:C38"/>
    <mergeCell ref="L38:N38"/>
    <mergeCell ref="A33:C33"/>
    <mergeCell ref="L33:N33"/>
    <mergeCell ref="A34:C34"/>
    <mergeCell ref="L34:N34"/>
    <mergeCell ref="A35:C35"/>
    <mergeCell ref="L35:N35"/>
    <mergeCell ref="C30:J30"/>
    <mergeCell ref="N30:U30"/>
    <mergeCell ref="A31:B31"/>
    <mergeCell ref="C31:J31"/>
    <mergeCell ref="L31:M31"/>
    <mergeCell ref="N31:U31"/>
    <mergeCell ref="A24:C24"/>
    <mergeCell ref="L24:N24"/>
    <mergeCell ref="A25:C25"/>
    <mergeCell ref="L25:N25"/>
    <mergeCell ref="I29:J29"/>
    <mergeCell ref="T29:U29"/>
    <mergeCell ref="A21:C21"/>
    <mergeCell ref="L21:N21"/>
    <mergeCell ref="A22:C22"/>
    <mergeCell ref="L22:N22"/>
    <mergeCell ref="A23:C23"/>
    <mergeCell ref="L23:N23"/>
    <mergeCell ref="A15:C15"/>
    <mergeCell ref="L15:N15"/>
    <mergeCell ref="A19:C19"/>
    <mergeCell ref="L19:N19"/>
    <mergeCell ref="A20:C20"/>
    <mergeCell ref="L20:N20"/>
    <mergeCell ref="A12:C12"/>
    <mergeCell ref="L12:N12"/>
    <mergeCell ref="A13:C13"/>
    <mergeCell ref="L13:N13"/>
    <mergeCell ref="A14:C14"/>
    <mergeCell ref="L14:N14"/>
    <mergeCell ref="A9:C9"/>
    <mergeCell ref="L9:N9"/>
    <mergeCell ref="A10:C10"/>
    <mergeCell ref="L10:N10"/>
    <mergeCell ref="A11:C11"/>
    <mergeCell ref="L11:N11"/>
    <mergeCell ref="A6:B6"/>
    <mergeCell ref="C6:J6"/>
    <mergeCell ref="L6:M6"/>
    <mergeCell ref="N6:U6"/>
    <mergeCell ref="A8:C8"/>
    <mergeCell ref="L8:N8"/>
    <mergeCell ref="I1:J1"/>
    <mergeCell ref="T1:U1"/>
    <mergeCell ref="A2:K2"/>
    <mergeCell ref="A3:K3"/>
    <mergeCell ref="C5:J5"/>
    <mergeCell ref="N5:U5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5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3.19921875" style="0" bestFit="1" customWidth="1"/>
    <col min="2" max="2" width="9" style="0" customWidth="1"/>
  </cols>
  <sheetData>
    <row r="1" spans="7:9" ht="14.25">
      <c r="G1" s="280" t="s">
        <v>619</v>
      </c>
      <c r="H1" s="280"/>
      <c r="I1" s="280"/>
    </row>
    <row r="3" spans="1:10" ht="14.25">
      <c r="A3" s="288" t="s">
        <v>620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ht="14.25">
      <c r="A4" s="18"/>
      <c r="B4" s="18"/>
      <c r="C4" s="18"/>
      <c r="D4" s="18"/>
      <c r="E4" s="18"/>
      <c r="F4" s="18"/>
      <c r="G4" s="18"/>
      <c r="H4" s="18"/>
      <c r="I4" s="18"/>
      <c r="J4" s="18"/>
    </row>
    <row r="6" spans="1:10" ht="14.25">
      <c r="A6" s="142" t="s">
        <v>5</v>
      </c>
      <c r="B6" s="154" t="s">
        <v>621</v>
      </c>
      <c r="C6" s="154" t="s">
        <v>622</v>
      </c>
      <c r="D6" s="154" t="s">
        <v>623</v>
      </c>
      <c r="E6" s="154" t="s">
        <v>624</v>
      </c>
      <c r="F6" s="154" t="s">
        <v>625</v>
      </c>
      <c r="G6" s="154" t="s">
        <v>626</v>
      </c>
      <c r="H6" s="48" t="s">
        <v>627</v>
      </c>
      <c r="I6" s="154" t="s">
        <v>628</v>
      </c>
      <c r="J6" s="154" t="s">
        <v>629</v>
      </c>
    </row>
    <row r="7" spans="1:10" ht="14.25">
      <c r="A7" s="48" t="s">
        <v>630</v>
      </c>
      <c r="B7" s="264">
        <v>439850000</v>
      </c>
      <c r="C7" s="264">
        <v>430000000</v>
      </c>
      <c r="D7" s="264">
        <v>425000000</v>
      </c>
      <c r="E7" s="264">
        <v>420000000</v>
      </c>
      <c r="F7" s="264"/>
      <c r="G7" s="264"/>
      <c r="H7" s="264"/>
      <c r="I7" s="37"/>
      <c r="J7" s="37"/>
    </row>
    <row r="8" spans="1:10" ht="22.5">
      <c r="A8" s="217" t="s">
        <v>631</v>
      </c>
      <c r="B8" s="264"/>
      <c r="C8" s="264"/>
      <c r="D8" s="264"/>
      <c r="E8" s="264"/>
      <c r="F8" s="264"/>
      <c r="G8" s="264"/>
      <c r="H8" s="264"/>
      <c r="I8" s="37"/>
      <c r="J8" s="37"/>
    </row>
    <row r="9" spans="1:10" ht="14.25">
      <c r="A9" s="217" t="s">
        <v>632</v>
      </c>
      <c r="B9" s="264"/>
      <c r="C9" s="264"/>
      <c r="D9" s="264"/>
      <c r="E9" s="264"/>
      <c r="F9" s="264"/>
      <c r="G9" s="264"/>
      <c r="H9" s="264"/>
      <c r="I9" s="37"/>
      <c r="J9" s="37"/>
    </row>
    <row r="10" spans="1:10" ht="22.5">
      <c r="A10" s="217" t="s">
        <v>633</v>
      </c>
      <c r="B10" s="264"/>
      <c r="C10" s="264"/>
      <c r="D10" s="264"/>
      <c r="E10" s="264"/>
      <c r="F10" s="264"/>
      <c r="G10" s="264"/>
      <c r="H10" s="264"/>
      <c r="I10" s="37"/>
      <c r="J10" s="37"/>
    </row>
    <row r="11" spans="1:10" ht="14.25">
      <c r="A11" s="217" t="s">
        <v>518</v>
      </c>
      <c r="B11" s="264"/>
      <c r="C11" s="264"/>
      <c r="D11" s="264"/>
      <c r="E11" s="264"/>
      <c r="F11" s="264"/>
      <c r="G11" s="264"/>
      <c r="H11" s="264"/>
      <c r="I11" s="37"/>
      <c r="J11" s="37"/>
    </row>
    <row r="12" spans="1:10" ht="14.25">
      <c r="A12" s="217" t="s">
        <v>634</v>
      </c>
      <c r="B12" s="264"/>
      <c r="C12" s="264"/>
      <c r="D12" s="264"/>
      <c r="E12" s="264"/>
      <c r="F12" s="264"/>
      <c r="G12" s="264"/>
      <c r="H12" s="264"/>
      <c r="I12" s="37"/>
      <c r="J12" s="37"/>
    </row>
    <row r="13" spans="1:10" ht="14.25">
      <c r="A13" s="105" t="s">
        <v>635</v>
      </c>
      <c r="B13" s="265">
        <f aca="true" t="shared" si="0" ref="B13:J13">SUM(B7:B12)</f>
        <v>439850000</v>
      </c>
      <c r="C13" s="265">
        <f t="shared" si="0"/>
        <v>430000000</v>
      </c>
      <c r="D13" s="265">
        <f t="shared" si="0"/>
        <v>425000000</v>
      </c>
      <c r="E13" s="265">
        <f t="shared" si="0"/>
        <v>420000000</v>
      </c>
      <c r="F13" s="265">
        <f t="shared" si="0"/>
        <v>0</v>
      </c>
      <c r="G13" s="265">
        <f t="shared" si="0"/>
        <v>0</v>
      </c>
      <c r="H13" s="265">
        <f t="shared" si="0"/>
        <v>0</v>
      </c>
      <c r="I13" s="265">
        <f t="shared" si="0"/>
        <v>0</v>
      </c>
      <c r="J13" s="265">
        <f t="shared" si="0"/>
        <v>0</v>
      </c>
    </row>
    <row r="14" spans="1:10" ht="14.25">
      <c r="A14" s="217" t="s">
        <v>636</v>
      </c>
      <c r="B14" s="264"/>
      <c r="C14" s="264"/>
      <c r="D14" s="264"/>
      <c r="E14" s="264" t="s">
        <v>637</v>
      </c>
      <c r="F14" s="264"/>
      <c r="G14" s="264"/>
      <c r="H14" s="264"/>
      <c r="I14" s="37"/>
      <c r="J14" s="37"/>
    </row>
    <row r="15" spans="1:10" ht="14.25">
      <c r="A15" s="217" t="s">
        <v>638</v>
      </c>
      <c r="B15" s="264"/>
      <c r="C15" s="264"/>
      <c r="D15" s="264"/>
      <c r="E15" s="264"/>
      <c r="F15" s="264"/>
      <c r="G15" s="264"/>
      <c r="H15" s="264"/>
      <c r="I15" s="37"/>
      <c r="J15" s="37"/>
    </row>
    <row r="16" spans="1:10" ht="14.25">
      <c r="A16" s="217" t="s">
        <v>639</v>
      </c>
      <c r="B16" s="264"/>
      <c r="C16" s="264"/>
      <c r="D16" s="264"/>
      <c r="E16" s="264"/>
      <c r="F16" s="264"/>
      <c r="G16" s="264"/>
      <c r="H16" s="264"/>
      <c r="I16" s="37"/>
      <c r="J16" s="37"/>
    </row>
    <row r="17" spans="1:10" ht="14.25">
      <c r="A17" s="217" t="s">
        <v>640</v>
      </c>
      <c r="B17" s="264"/>
      <c r="C17" s="264"/>
      <c r="D17" s="264"/>
      <c r="E17" s="264"/>
      <c r="F17" s="264"/>
      <c r="G17" s="264"/>
      <c r="H17" s="264"/>
      <c r="I17" s="37"/>
      <c r="J17" s="37"/>
    </row>
    <row r="18" spans="1:10" ht="22.5">
      <c r="A18" s="217" t="s">
        <v>641</v>
      </c>
      <c r="B18" s="264"/>
      <c r="C18" s="264"/>
      <c r="D18" s="264"/>
      <c r="E18" s="264"/>
      <c r="F18" s="264"/>
      <c r="G18" s="264"/>
      <c r="H18" s="264"/>
      <c r="I18" s="37"/>
      <c r="J18" s="37"/>
    </row>
    <row r="19" spans="1:10" ht="22.5">
      <c r="A19" s="217" t="s">
        <v>642</v>
      </c>
      <c r="B19" s="264"/>
      <c r="C19" s="264"/>
      <c r="D19" s="264"/>
      <c r="E19" s="264"/>
      <c r="F19" s="264"/>
      <c r="G19" s="264"/>
      <c r="H19" s="264"/>
      <c r="I19" s="37"/>
      <c r="J19" s="37"/>
    </row>
    <row r="20" spans="1:10" ht="14.25">
      <c r="A20" s="217" t="s">
        <v>643</v>
      </c>
      <c r="B20" s="264"/>
      <c r="C20" s="264"/>
      <c r="D20" s="264"/>
      <c r="E20" s="264"/>
      <c r="F20" s="264"/>
      <c r="G20" s="264"/>
      <c r="H20" s="264"/>
      <c r="I20" s="37"/>
      <c r="J20" s="37"/>
    </row>
    <row r="21" spans="1:10" ht="14.25">
      <c r="A21" s="105" t="s">
        <v>644</v>
      </c>
      <c r="B21" s="265"/>
      <c r="C21" s="265"/>
      <c r="D21" s="265"/>
      <c r="E21" s="265"/>
      <c r="F21" s="265"/>
      <c r="G21" s="265"/>
      <c r="H21" s="265"/>
      <c r="I21" s="121"/>
      <c r="J21" s="121"/>
    </row>
    <row r="22" spans="1:8" ht="14.25">
      <c r="A22" s="266"/>
      <c r="B22" s="267"/>
      <c r="C22" s="267"/>
      <c r="D22" s="267"/>
      <c r="E22" s="267"/>
      <c r="F22" s="267"/>
      <c r="G22" s="267"/>
      <c r="H22" s="267"/>
    </row>
    <row r="23" spans="1:10" ht="14.25">
      <c r="A23" s="327" t="s">
        <v>645</v>
      </c>
      <c r="B23" s="327"/>
      <c r="C23" s="327"/>
      <c r="D23" s="327"/>
      <c r="E23" s="327"/>
      <c r="F23" s="327"/>
      <c r="G23" s="327"/>
      <c r="H23" s="327"/>
      <c r="I23" s="327"/>
      <c r="J23" s="327"/>
    </row>
    <row r="24" spans="1:8" ht="14.25">
      <c r="A24" s="266"/>
      <c r="B24" s="267"/>
      <c r="C24" s="267"/>
      <c r="D24" s="267"/>
      <c r="E24" s="267"/>
      <c r="F24" s="267"/>
      <c r="G24" s="267"/>
      <c r="H24" s="267"/>
    </row>
  </sheetData>
  <sheetProtection/>
  <mergeCells count="3">
    <mergeCell ref="G1:I1"/>
    <mergeCell ref="A3:J3"/>
    <mergeCell ref="A23:J23"/>
  </mergeCells>
  <printOptions/>
  <pageMargins left="0.7000000000000001" right="0.7000000000000001" top="0.75" bottom="0.75" header="0.30000000000000004" footer="0.30000000000000004"/>
  <pageSetup fitToHeight="0" fitToWidth="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2" width="8.59765625" style="0" customWidth="1"/>
    <col min="3" max="3" width="8.3984375" style="0" customWidth="1"/>
    <col min="4" max="4" width="15.8984375" style="0" customWidth="1"/>
    <col min="5" max="5" width="11.8984375" style="69" customWidth="1"/>
    <col min="6" max="6" width="11.5" style="0" customWidth="1"/>
    <col min="7" max="7" width="11" style="0" customWidth="1"/>
    <col min="8" max="8" width="12.59765625" style="69" customWidth="1"/>
  </cols>
  <sheetData>
    <row r="1" spans="1:8" ht="14.25">
      <c r="A1" s="287" t="s">
        <v>122</v>
      </c>
      <c r="B1" s="287"/>
      <c r="C1" s="287"/>
      <c r="D1" s="287"/>
      <c r="E1" s="287"/>
      <c r="F1" s="287"/>
      <c r="G1" s="287"/>
      <c r="H1" s="287"/>
    </row>
    <row r="2" spans="1:8" ht="14.25">
      <c r="A2" s="295"/>
      <c r="B2" s="295"/>
      <c r="C2" s="295"/>
      <c r="D2" s="295"/>
      <c r="E2" s="295"/>
      <c r="F2" s="295"/>
      <c r="G2" s="295"/>
      <c r="H2" s="295"/>
    </row>
    <row r="3" spans="1:8" ht="14.25">
      <c r="A3" s="281" t="s">
        <v>123</v>
      </c>
      <c r="B3" s="281"/>
      <c r="C3" s="281"/>
      <c r="D3" s="281"/>
      <c r="E3" s="281"/>
      <c r="F3" s="281"/>
      <c r="G3" s="281"/>
      <c r="H3" s="281"/>
    </row>
    <row r="4" spans="1:8" ht="14.25">
      <c r="A4" s="281" t="s">
        <v>38</v>
      </c>
      <c r="B4" s="281"/>
      <c r="C4" s="281"/>
      <c r="D4" s="281"/>
      <c r="E4" s="281"/>
      <c r="F4" s="281"/>
      <c r="G4" s="281"/>
      <c r="H4" s="281"/>
    </row>
    <row r="5" spans="1:8" ht="14.25">
      <c r="A5" s="282" t="s">
        <v>39</v>
      </c>
      <c r="B5" s="282"/>
      <c r="C5" s="282"/>
      <c r="D5" s="282"/>
      <c r="E5" s="282"/>
      <c r="F5" s="282"/>
      <c r="G5" s="282"/>
      <c r="H5" s="282"/>
    </row>
    <row r="6" spans="1:8" ht="12.75" customHeight="1">
      <c r="A6" s="272" t="s">
        <v>40</v>
      </c>
      <c r="B6" s="272"/>
      <c r="C6" s="272"/>
      <c r="D6" s="272"/>
      <c r="E6" s="296" t="s">
        <v>41</v>
      </c>
      <c r="F6" s="283" t="s">
        <v>124</v>
      </c>
      <c r="G6" s="283" t="s">
        <v>43</v>
      </c>
      <c r="H6" s="290" t="s">
        <v>44</v>
      </c>
    </row>
    <row r="7" spans="1:8" ht="21" customHeight="1">
      <c r="A7" s="272"/>
      <c r="B7" s="272"/>
      <c r="C7" s="272"/>
      <c r="D7" s="272"/>
      <c r="E7" s="296"/>
      <c r="F7" s="283"/>
      <c r="G7" s="283"/>
      <c r="H7" s="290"/>
    </row>
    <row r="8" spans="1:8" ht="14.25">
      <c r="A8" s="273" t="s">
        <v>125</v>
      </c>
      <c r="B8" s="273"/>
      <c r="C8" s="273"/>
      <c r="D8" s="273"/>
      <c r="E8" s="65"/>
      <c r="F8" s="7"/>
      <c r="G8" s="7"/>
      <c r="H8" s="65"/>
    </row>
    <row r="9" spans="1:8" ht="23.25" customHeight="1">
      <c r="A9" s="274" t="s">
        <v>126</v>
      </c>
      <c r="B9" s="274"/>
      <c r="C9" s="274"/>
      <c r="D9" s="274"/>
      <c r="E9" s="65"/>
      <c r="F9" s="7"/>
      <c r="G9" s="7"/>
      <c r="H9" s="65"/>
    </row>
    <row r="10" spans="1:8" ht="23.25" customHeight="1">
      <c r="A10" s="297" t="s">
        <v>127</v>
      </c>
      <c r="B10" s="297"/>
      <c r="C10" s="297"/>
      <c r="D10" s="297"/>
      <c r="E10" s="65">
        <v>1214437</v>
      </c>
      <c r="F10" s="7"/>
      <c r="G10" s="7"/>
      <c r="H10" s="66">
        <v>1214437</v>
      </c>
    </row>
    <row r="11" spans="1:8" ht="23.25" customHeight="1">
      <c r="A11" s="297" t="s">
        <v>128</v>
      </c>
      <c r="B11" s="297"/>
      <c r="C11" s="297"/>
      <c r="D11" s="297"/>
      <c r="E11" s="65"/>
      <c r="F11" s="7"/>
      <c r="G11" s="7"/>
      <c r="H11" s="65"/>
    </row>
    <row r="12" spans="1:8" ht="23.25" customHeight="1">
      <c r="A12" s="297" t="s">
        <v>129</v>
      </c>
      <c r="B12" s="297"/>
      <c r="C12" s="297"/>
      <c r="D12" s="297"/>
      <c r="E12" s="65"/>
      <c r="F12" s="7"/>
      <c r="G12" s="7"/>
      <c r="H12" s="65"/>
    </row>
    <row r="13" spans="1:8" ht="23.25" customHeight="1">
      <c r="A13" s="278" t="s">
        <v>130</v>
      </c>
      <c r="B13" s="278"/>
      <c r="C13" s="278"/>
      <c r="D13" s="278"/>
      <c r="E13" s="66">
        <f>SUM(E8:E12)</f>
        <v>1214437</v>
      </c>
      <c r="F13" s="14"/>
      <c r="G13" s="14"/>
      <c r="H13" s="66">
        <f>SUM(H8:H12)</f>
        <v>1214437</v>
      </c>
    </row>
    <row r="14" spans="1:8" ht="12.75" customHeight="1">
      <c r="A14" s="275"/>
      <c r="B14" s="275"/>
      <c r="C14" s="275"/>
      <c r="D14" s="275"/>
      <c r="E14" s="65"/>
      <c r="F14" s="7"/>
      <c r="G14" s="7"/>
      <c r="H14" s="65"/>
    </row>
    <row r="15" spans="1:8" ht="12.75" customHeight="1">
      <c r="A15" s="297" t="s">
        <v>131</v>
      </c>
      <c r="B15" s="297"/>
      <c r="C15" s="297"/>
      <c r="D15" s="297"/>
      <c r="E15" s="65"/>
      <c r="F15" s="7"/>
      <c r="G15" s="7"/>
      <c r="H15" s="65"/>
    </row>
    <row r="16" spans="1:8" ht="12.75" customHeight="1">
      <c r="A16" s="297" t="s">
        <v>132</v>
      </c>
      <c r="B16" s="297"/>
      <c r="C16" s="297"/>
      <c r="D16" s="297"/>
      <c r="E16" s="65">
        <v>0</v>
      </c>
      <c r="F16" s="7"/>
      <c r="G16" s="7"/>
      <c r="H16" s="14">
        <f>E16+F16+G16</f>
        <v>0</v>
      </c>
    </row>
    <row r="17" spans="1:8" ht="14.25">
      <c r="A17" s="273" t="s">
        <v>133</v>
      </c>
      <c r="B17" s="273"/>
      <c r="C17" s="273"/>
      <c r="D17" s="273"/>
      <c r="E17" s="65"/>
      <c r="F17" s="7"/>
      <c r="G17" s="7"/>
      <c r="H17" s="14">
        <f>E17+F17+G17</f>
        <v>0</v>
      </c>
    </row>
    <row r="18" spans="1:8" ht="14.25">
      <c r="A18" s="273" t="s">
        <v>134</v>
      </c>
      <c r="B18" s="273"/>
      <c r="C18" s="273"/>
      <c r="D18" s="273"/>
      <c r="E18" s="65"/>
      <c r="F18" s="7"/>
      <c r="G18" s="7"/>
      <c r="H18" s="65"/>
    </row>
    <row r="19" spans="1:8" ht="14.25">
      <c r="A19" s="273" t="s">
        <v>135</v>
      </c>
      <c r="B19" s="273"/>
      <c r="C19" s="273"/>
      <c r="D19" s="273"/>
      <c r="E19" s="65"/>
      <c r="F19" s="7"/>
      <c r="G19" s="7"/>
      <c r="H19" s="65"/>
    </row>
    <row r="20" spans="1:8" ht="12.75" customHeight="1">
      <c r="A20" s="275"/>
      <c r="B20" s="275"/>
      <c r="C20" s="275"/>
      <c r="D20" s="275"/>
      <c r="E20" s="65"/>
      <c r="F20" s="7"/>
      <c r="G20" s="7"/>
      <c r="H20" s="65"/>
    </row>
    <row r="21" spans="1:8" ht="12.75" customHeight="1">
      <c r="A21" s="285" t="s">
        <v>136</v>
      </c>
      <c r="B21" s="285"/>
      <c r="C21" s="285"/>
      <c r="D21" s="285"/>
      <c r="E21" s="66">
        <f>SUM(E15:E19)</f>
        <v>0</v>
      </c>
      <c r="F21" s="7"/>
      <c r="G21" s="7"/>
      <c r="H21" s="14">
        <f>E21+F21+G21</f>
        <v>0</v>
      </c>
    </row>
    <row r="22" spans="1:8" ht="14.25">
      <c r="A22" s="275"/>
      <c r="B22" s="275"/>
      <c r="C22" s="275"/>
      <c r="D22" s="275"/>
      <c r="E22" s="65"/>
      <c r="F22" s="7"/>
      <c r="G22" s="7"/>
      <c r="H22" s="65"/>
    </row>
    <row r="23" spans="1:8" ht="23.25" customHeight="1">
      <c r="A23" s="274" t="s">
        <v>137</v>
      </c>
      <c r="B23" s="274"/>
      <c r="C23" s="274"/>
      <c r="D23" s="274"/>
      <c r="E23" s="67"/>
      <c r="F23" s="14"/>
      <c r="G23" s="14"/>
      <c r="H23" s="66"/>
    </row>
    <row r="24" spans="1:8" ht="23.25" customHeight="1">
      <c r="A24" s="297" t="s">
        <v>138</v>
      </c>
      <c r="B24" s="297"/>
      <c r="C24" s="297"/>
      <c r="D24" s="297"/>
      <c r="E24" s="65">
        <v>932684</v>
      </c>
      <c r="F24" s="23"/>
      <c r="G24" s="23"/>
      <c r="H24" s="14">
        <f>E24+F24+G24</f>
        <v>932684</v>
      </c>
    </row>
    <row r="25" spans="1:8" ht="12.75" customHeight="1">
      <c r="A25" s="273" t="s">
        <v>139</v>
      </c>
      <c r="B25" s="273"/>
      <c r="C25" s="273"/>
      <c r="D25" s="273"/>
      <c r="E25" s="65"/>
      <c r="F25" s="23"/>
      <c r="G25" s="23"/>
      <c r="H25" s="65"/>
    </row>
    <row r="26" spans="1:8" ht="12.75" customHeight="1">
      <c r="A26" s="275"/>
      <c r="B26" s="275"/>
      <c r="C26" s="275"/>
      <c r="D26" s="275"/>
      <c r="E26" s="65"/>
      <c r="F26" s="23"/>
      <c r="G26" s="23"/>
      <c r="H26" s="65"/>
    </row>
    <row r="27" spans="1:8" ht="14.25">
      <c r="A27" s="277" t="s">
        <v>140</v>
      </c>
      <c r="B27" s="277"/>
      <c r="C27" s="277"/>
      <c r="D27" s="277"/>
      <c r="E27" s="66">
        <f>SUM(E24:E26)</f>
        <v>932684</v>
      </c>
      <c r="F27" s="23"/>
      <c r="G27" s="23"/>
      <c r="H27" s="66">
        <f>SUM(H24:H26)</f>
        <v>932684</v>
      </c>
    </row>
    <row r="28" spans="1:8" ht="14.25">
      <c r="A28" s="275"/>
      <c r="B28" s="275"/>
      <c r="C28" s="275"/>
      <c r="D28" s="275"/>
      <c r="E28" s="65"/>
      <c r="F28" s="23"/>
      <c r="G28" s="23"/>
      <c r="H28" s="65"/>
    </row>
    <row r="29" spans="1:8" ht="23.25" customHeight="1">
      <c r="A29" s="278" t="s">
        <v>141</v>
      </c>
      <c r="B29" s="278"/>
      <c r="C29" s="278"/>
      <c r="D29" s="278"/>
      <c r="E29" s="14">
        <f>E13+E21+E27</f>
        <v>2147121</v>
      </c>
      <c r="F29" s="68"/>
      <c r="G29" s="68"/>
      <c r="H29" s="14">
        <f>H13+H21+H27</f>
        <v>2147121</v>
      </c>
    </row>
    <row r="30" spans="1:4" ht="14.25">
      <c r="A30" s="295"/>
      <c r="B30" s="295"/>
      <c r="C30" s="295"/>
      <c r="D30" s="295"/>
    </row>
    <row r="31" spans="1:4" ht="14.25">
      <c r="A31" s="295"/>
      <c r="B31" s="295"/>
      <c r="C31" s="295"/>
      <c r="D31" s="295"/>
    </row>
  </sheetData>
  <sheetProtection/>
  <mergeCells count="34"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8:D8"/>
    <mergeCell ref="A9:D9"/>
    <mergeCell ref="A10:D10"/>
    <mergeCell ref="A11:D11"/>
    <mergeCell ref="A12:D12"/>
    <mergeCell ref="A13:D13"/>
    <mergeCell ref="A1:H1"/>
    <mergeCell ref="A2:H2"/>
    <mergeCell ref="A3:H3"/>
    <mergeCell ref="A4:H4"/>
    <mergeCell ref="A5:H5"/>
    <mergeCell ref="A6:D7"/>
    <mergeCell ref="E6:E7"/>
    <mergeCell ref="F6:F7"/>
    <mergeCell ref="G6:G7"/>
    <mergeCell ref="H6:H7"/>
  </mergeCells>
  <printOptions/>
  <pageMargins left="0.5401574803149609" right="0.3401574803149611" top="1.295275590551181" bottom="1.295275590551181" header="1" footer="1"/>
  <pageSetup fitToHeight="0" fitToWidth="0" orientation="portrait" pageOrder="overThenDown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41.3984375" style="79" customWidth="1"/>
    <col min="2" max="2" width="10.8984375" style="0" bestFit="1" customWidth="1"/>
    <col min="3" max="3" width="8.59765625" style="0" customWidth="1"/>
    <col min="4" max="4" width="9.5" style="0" customWidth="1"/>
    <col min="5" max="5" width="11.09765625" style="0" bestFit="1" customWidth="1"/>
  </cols>
  <sheetData>
    <row r="1" spans="1:6" ht="12" customHeight="1">
      <c r="A1" s="71"/>
      <c r="B1" s="25" t="s">
        <v>142</v>
      </c>
      <c r="C1" s="4"/>
      <c r="D1" s="4"/>
      <c r="E1" s="4"/>
      <c r="F1" s="4"/>
    </row>
    <row r="2" spans="1:2" ht="14.25">
      <c r="A2" s="293" t="s">
        <v>125</v>
      </c>
      <c r="B2" s="293"/>
    </row>
    <row r="3" spans="1:2" ht="14.25">
      <c r="A3" s="280" t="s">
        <v>143</v>
      </c>
      <c r="B3" s="280"/>
    </row>
    <row r="4" spans="1:2" ht="14.25">
      <c r="A4" s="72" t="s">
        <v>76</v>
      </c>
      <c r="B4" s="27" t="s">
        <v>41</v>
      </c>
    </row>
    <row r="5" spans="1:2" ht="14.25">
      <c r="A5" s="73"/>
      <c r="B5" s="29"/>
    </row>
    <row r="6" spans="1:2" ht="14.25">
      <c r="A6" s="73"/>
      <c r="B6" s="29"/>
    </row>
    <row r="7" spans="1:2" ht="14.25">
      <c r="A7" s="74" t="s">
        <v>44</v>
      </c>
      <c r="B7" s="29"/>
    </row>
    <row r="8" spans="1:5" ht="14.25">
      <c r="A8" s="287" t="s">
        <v>144</v>
      </c>
      <c r="B8" s="287"/>
      <c r="C8" s="287"/>
      <c r="D8" s="287"/>
      <c r="E8" s="287"/>
    </row>
    <row r="9" spans="1:5" ht="14.25">
      <c r="A9" s="288" t="s">
        <v>145</v>
      </c>
      <c r="B9" s="288"/>
      <c r="C9" s="288"/>
      <c r="D9" s="288"/>
      <c r="E9" s="288"/>
    </row>
    <row r="10" spans="1:5" ht="14.25">
      <c r="A10" s="75"/>
      <c r="B10" s="2"/>
      <c r="C10" s="2"/>
      <c r="D10" s="2"/>
      <c r="E10" s="2"/>
    </row>
    <row r="11" spans="1:5" ht="12.75" customHeight="1">
      <c r="A11" s="289" t="s">
        <v>76</v>
      </c>
      <c r="B11" s="290" t="s">
        <v>41</v>
      </c>
      <c r="C11" s="291" t="s">
        <v>117</v>
      </c>
      <c r="D11" s="291" t="s">
        <v>118</v>
      </c>
      <c r="E11" s="272" t="s">
        <v>79</v>
      </c>
    </row>
    <row r="12" spans="1:5" ht="14.25">
      <c r="A12" s="289"/>
      <c r="B12" s="290"/>
      <c r="C12" s="291"/>
      <c r="D12" s="291"/>
      <c r="E12" s="272"/>
    </row>
    <row r="13" spans="1:5" ht="22.5">
      <c r="A13" s="76" t="s">
        <v>146</v>
      </c>
      <c r="B13" s="77">
        <v>820420</v>
      </c>
      <c r="C13" s="77"/>
      <c r="D13" s="77"/>
      <c r="E13" s="78">
        <v>820420</v>
      </c>
    </row>
    <row r="14" spans="1:5" ht="22.5">
      <c r="A14" s="76" t="s">
        <v>147</v>
      </c>
      <c r="B14" s="77">
        <v>394017</v>
      </c>
      <c r="C14" s="77"/>
      <c r="D14" s="77"/>
      <c r="E14" s="78">
        <v>394017</v>
      </c>
    </row>
    <row r="15" spans="1:5" ht="14.25">
      <c r="A15" s="74" t="s">
        <v>44</v>
      </c>
      <c r="B15" s="78">
        <f>SUM(B13:B14)</f>
        <v>1214437</v>
      </c>
      <c r="C15" s="77"/>
      <c r="D15" s="77"/>
      <c r="E15" s="78">
        <f>SUM(E13:E14)</f>
        <v>1214437</v>
      </c>
    </row>
    <row r="16" spans="1:5" ht="14.25">
      <c r="A16" s="75"/>
      <c r="B16" s="2"/>
      <c r="C16" s="2"/>
      <c r="D16" s="2"/>
      <c r="E16" s="2"/>
    </row>
    <row r="17" spans="1:5" ht="14.25">
      <c r="A17" s="287" t="s">
        <v>148</v>
      </c>
      <c r="B17" s="287"/>
      <c r="C17" s="287"/>
      <c r="D17" s="287"/>
      <c r="E17" s="287"/>
    </row>
    <row r="18" spans="1:5" ht="14.25">
      <c r="A18" s="288" t="s">
        <v>149</v>
      </c>
      <c r="B18" s="288"/>
      <c r="C18" s="288"/>
      <c r="D18" s="288"/>
      <c r="E18" s="288"/>
    </row>
    <row r="19" spans="1:5" ht="12" customHeight="1">
      <c r="A19" s="282" t="s">
        <v>143</v>
      </c>
      <c r="B19" s="282"/>
      <c r="C19" s="282"/>
      <c r="D19" s="282"/>
      <c r="E19" s="282"/>
    </row>
    <row r="20" spans="1:5" ht="12.75" customHeight="1">
      <c r="A20" s="289" t="s">
        <v>76</v>
      </c>
      <c r="B20" s="290" t="s">
        <v>41</v>
      </c>
      <c r="C20" s="291" t="s">
        <v>124</v>
      </c>
      <c r="D20" s="291" t="s">
        <v>43</v>
      </c>
      <c r="E20" s="272" t="s">
        <v>79</v>
      </c>
    </row>
    <row r="21" spans="1:5" ht="14.25" customHeight="1">
      <c r="A21" s="289"/>
      <c r="B21" s="290"/>
      <c r="C21" s="291"/>
      <c r="D21" s="291"/>
      <c r="E21" s="272"/>
    </row>
    <row r="22" spans="1:5" ht="14.25">
      <c r="A22" s="73"/>
      <c r="B22" s="29"/>
      <c r="C22" s="17"/>
      <c r="D22" s="17"/>
      <c r="E22" s="17"/>
    </row>
    <row r="23" spans="1:5" ht="14.25">
      <c r="A23" s="73"/>
      <c r="B23" s="29"/>
      <c r="C23" s="17"/>
      <c r="D23" s="17"/>
      <c r="E23" s="17"/>
    </row>
    <row r="24" spans="1:5" ht="14.25">
      <c r="A24" s="74" t="s">
        <v>44</v>
      </c>
      <c r="B24" s="29"/>
      <c r="C24" s="37"/>
      <c r="D24" s="37"/>
      <c r="E24" s="37"/>
    </row>
    <row r="26" spans="1:5" ht="14.25">
      <c r="A26" s="287" t="s">
        <v>150</v>
      </c>
      <c r="B26" s="287"/>
      <c r="C26" s="287"/>
      <c r="D26" s="287"/>
      <c r="E26" s="287"/>
    </row>
    <row r="27" spans="1:5" ht="14.25">
      <c r="A27" s="293" t="s">
        <v>23</v>
      </c>
      <c r="B27" s="293"/>
      <c r="C27" s="293"/>
      <c r="D27" s="293"/>
      <c r="E27" s="293"/>
    </row>
    <row r="28" spans="1:5" ht="14.25">
      <c r="A28" s="282" t="s">
        <v>151</v>
      </c>
      <c r="B28" s="282"/>
      <c r="C28" s="282"/>
      <c r="D28" s="282"/>
      <c r="E28" s="282"/>
    </row>
    <row r="29" spans="1:5" ht="12.75" customHeight="1">
      <c r="A29" s="289" t="s">
        <v>76</v>
      </c>
      <c r="B29" s="290" t="s">
        <v>41</v>
      </c>
      <c r="C29" s="291" t="s">
        <v>124</v>
      </c>
      <c r="D29" s="291" t="s">
        <v>43</v>
      </c>
      <c r="E29" s="272" t="s">
        <v>79</v>
      </c>
    </row>
    <row r="30" spans="1:5" ht="14.25">
      <c r="A30" s="289"/>
      <c r="B30" s="290"/>
      <c r="C30" s="291"/>
      <c r="D30" s="291"/>
      <c r="E30" s="272"/>
    </row>
    <row r="31" spans="1:5" ht="14.25">
      <c r="A31" s="73" t="s">
        <v>120</v>
      </c>
      <c r="B31" s="80">
        <v>0</v>
      </c>
      <c r="C31" s="81"/>
      <c r="D31" s="81"/>
      <c r="E31" s="81">
        <v>0</v>
      </c>
    </row>
    <row r="32" spans="1:5" ht="14.25">
      <c r="A32" s="73" t="s">
        <v>120</v>
      </c>
      <c r="B32" s="80">
        <v>0</v>
      </c>
      <c r="C32" s="81"/>
      <c r="D32" s="81"/>
      <c r="E32" s="81">
        <v>0</v>
      </c>
    </row>
    <row r="33" spans="1:5" ht="14.25">
      <c r="A33" s="73"/>
      <c r="B33" s="80"/>
      <c r="C33" s="81"/>
      <c r="D33" s="81"/>
      <c r="E33" s="81"/>
    </row>
    <row r="34" spans="1:5" ht="14.25">
      <c r="A34" s="74" t="s">
        <v>44</v>
      </c>
      <c r="B34" s="80">
        <f>SUM(B31:B33)</f>
        <v>0</v>
      </c>
      <c r="C34" s="82"/>
      <c r="D34" s="80"/>
      <c r="E34" s="80">
        <f>SUM(E31:E33)</f>
        <v>0</v>
      </c>
    </row>
    <row r="35" spans="1:5" ht="14.25">
      <c r="A35" s="71"/>
      <c r="B35" s="83"/>
      <c r="C35" s="84"/>
      <c r="D35" s="83"/>
      <c r="E35" s="83"/>
    </row>
    <row r="36" spans="1:5" ht="14.25">
      <c r="A36" s="71"/>
      <c r="B36" s="83"/>
      <c r="C36" s="84"/>
      <c r="D36" s="83"/>
      <c r="E36" s="83"/>
    </row>
    <row r="38" spans="1:5" ht="14.25">
      <c r="A38" s="287" t="s">
        <v>152</v>
      </c>
      <c r="B38" s="287"/>
      <c r="C38" s="287"/>
      <c r="D38" s="287"/>
      <c r="E38" s="287"/>
    </row>
    <row r="39" spans="1:5" ht="14.25">
      <c r="A39" s="288" t="s">
        <v>153</v>
      </c>
      <c r="B39" s="288"/>
      <c r="C39" s="288"/>
      <c r="D39" s="288"/>
      <c r="E39" s="288"/>
    </row>
    <row r="40" spans="1:5" ht="14.25">
      <c r="A40" s="75"/>
      <c r="B40" s="2"/>
      <c r="C40" s="2"/>
      <c r="D40" s="2"/>
      <c r="E40" s="2" t="s">
        <v>39</v>
      </c>
    </row>
    <row r="41" spans="1:5" ht="12.75" customHeight="1">
      <c r="A41" s="289" t="s">
        <v>76</v>
      </c>
      <c r="B41" s="290" t="s">
        <v>41</v>
      </c>
      <c r="C41" s="291" t="s">
        <v>124</v>
      </c>
      <c r="D41" s="291" t="s">
        <v>43</v>
      </c>
      <c r="E41" s="272" t="s">
        <v>79</v>
      </c>
    </row>
    <row r="42" spans="1:5" ht="14.25">
      <c r="A42" s="289"/>
      <c r="B42" s="290"/>
      <c r="C42" s="291"/>
      <c r="D42" s="291"/>
      <c r="E42" s="272"/>
    </row>
    <row r="43" spans="1:5" ht="22.5">
      <c r="A43" s="76" t="s">
        <v>119</v>
      </c>
      <c r="B43" s="85">
        <v>932684</v>
      </c>
      <c r="C43" s="85"/>
      <c r="D43" s="85"/>
      <c r="E43" s="86">
        <f>SUM(B43:D43)</f>
        <v>932684</v>
      </c>
    </row>
    <row r="44" spans="1:5" ht="14.25">
      <c r="A44" s="76" t="s">
        <v>120</v>
      </c>
      <c r="B44" s="85">
        <v>0</v>
      </c>
      <c r="C44" s="85"/>
      <c r="D44" s="85"/>
      <c r="E44" s="86">
        <f>SUM(B44:D44)</f>
        <v>0</v>
      </c>
    </row>
    <row r="45" spans="1:5" ht="14.25">
      <c r="A45" s="74" t="s">
        <v>44</v>
      </c>
      <c r="B45" s="87">
        <f>SUM(B43:B44)</f>
        <v>932684</v>
      </c>
      <c r="C45" s="85"/>
      <c r="D45" s="85"/>
      <c r="E45" s="86">
        <f>SUM(E43:E44)</f>
        <v>932684</v>
      </c>
    </row>
    <row r="47" spans="1:5" ht="14.25">
      <c r="A47" s="287" t="s">
        <v>154</v>
      </c>
      <c r="B47" s="287"/>
      <c r="C47" s="287"/>
      <c r="D47" s="287"/>
      <c r="E47" s="287"/>
    </row>
    <row r="48" spans="1:5" ht="14.25">
      <c r="A48" s="288" t="s">
        <v>139</v>
      </c>
      <c r="B48" s="288"/>
      <c r="C48" s="288"/>
      <c r="D48" s="288"/>
      <c r="E48" s="288"/>
    </row>
    <row r="49" spans="1:5" ht="14.25">
      <c r="A49" s="75"/>
      <c r="B49" s="2"/>
      <c r="C49" s="2"/>
      <c r="D49" s="2"/>
      <c r="E49" s="2" t="s">
        <v>39</v>
      </c>
    </row>
    <row r="50" spans="1:5" ht="12.75" customHeight="1">
      <c r="A50" s="88" t="s">
        <v>76</v>
      </c>
      <c r="B50" s="89" t="s">
        <v>41</v>
      </c>
      <c r="C50" s="90" t="s">
        <v>124</v>
      </c>
      <c r="D50" s="90" t="s">
        <v>43</v>
      </c>
      <c r="E50" s="6" t="s">
        <v>79</v>
      </c>
    </row>
    <row r="51" spans="1:5" ht="14.25">
      <c r="A51" s="91"/>
      <c r="B51" s="32"/>
      <c r="C51" s="32"/>
      <c r="D51" s="32"/>
      <c r="E51" s="32"/>
    </row>
    <row r="52" spans="1:5" ht="14.25">
      <c r="A52" s="91"/>
      <c r="B52" s="32"/>
      <c r="C52" s="32"/>
      <c r="D52" s="32"/>
      <c r="E52" s="32"/>
    </row>
    <row r="53" spans="1:5" ht="14.25">
      <c r="A53" s="91"/>
      <c r="B53" s="32"/>
      <c r="C53" s="32"/>
      <c r="D53" s="32"/>
      <c r="E53" s="32"/>
    </row>
    <row r="54" spans="1:5" ht="14.25">
      <c r="A54" s="74" t="s">
        <v>44</v>
      </c>
      <c r="B54" s="32"/>
      <c r="C54" s="32"/>
      <c r="D54" s="32"/>
      <c r="E54" s="32"/>
    </row>
  </sheetData>
  <sheetProtection/>
  <mergeCells count="34">
    <mergeCell ref="A47:E47"/>
    <mergeCell ref="A48:E48"/>
    <mergeCell ref="A38:E38"/>
    <mergeCell ref="A39:E39"/>
    <mergeCell ref="A41:A42"/>
    <mergeCell ref="B41:B42"/>
    <mergeCell ref="C41:C42"/>
    <mergeCell ref="D41:D42"/>
    <mergeCell ref="E41:E42"/>
    <mergeCell ref="A26:E26"/>
    <mergeCell ref="A27:E27"/>
    <mergeCell ref="A28:E28"/>
    <mergeCell ref="A29:A30"/>
    <mergeCell ref="B29:B30"/>
    <mergeCell ref="C29:C30"/>
    <mergeCell ref="D29:D30"/>
    <mergeCell ref="E29:E30"/>
    <mergeCell ref="A17:E17"/>
    <mergeCell ref="A18:E18"/>
    <mergeCell ref="A19:E19"/>
    <mergeCell ref="A20:A21"/>
    <mergeCell ref="B20:B21"/>
    <mergeCell ref="C20:C21"/>
    <mergeCell ref="D20:D21"/>
    <mergeCell ref="E20:E21"/>
    <mergeCell ref="A2:B2"/>
    <mergeCell ref="A3:B3"/>
    <mergeCell ref="A8:E8"/>
    <mergeCell ref="A9:E9"/>
    <mergeCell ref="A11:A12"/>
    <mergeCell ref="B11:B12"/>
    <mergeCell ref="C11:C12"/>
    <mergeCell ref="D11:D12"/>
    <mergeCell ref="E11:E12"/>
  </mergeCells>
  <printOptions/>
  <pageMargins left="0.7500000000000001" right="0.35000000000000003" top="0.65511811023622" bottom="0.5952755905511811" header="0.35984251968503905" footer="0.30000000000000004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8.3984375" defaultRowHeight="14.25"/>
  <cols>
    <col min="1" max="1" width="36.3984375" style="0" customWidth="1"/>
    <col min="2" max="2" width="12.19921875" style="0" bestFit="1" customWidth="1"/>
    <col min="3" max="3" width="11.8984375" style="0" customWidth="1"/>
    <col min="4" max="4" width="12.19921875" style="0" bestFit="1" customWidth="1"/>
    <col min="5" max="5" width="13.69921875" style="0" bestFit="1" customWidth="1"/>
    <col min="6" max="7" width="8.3984375" style="0" customWidth="1"/>
    <col min="8" max="8" width="10.69921875" style="0" customWidth="1"/>
  </cols>
  <sheetData>
    <row r="1" spans="1:5" ht="14.25">
      <c r="A1" s="280" t="s">
        <v>155</v>
      </c>
      <c r="B1" s="280"/>
      <c r="C1" s="280"/>
      <c r="D1" s="280"/>
      <c r="E1" s="280"/>
    </row>
    <row r="2" spans="1:4" ht="14.25">
      <c r="A2" s="5"/>
      <c r="B2" s="5"/>
      <c r="C2" s="5"/>
      <c r="D2" s="5"/>
    </row>
    <row r="3" spans="1:4" ht="14.25">
      <c r="A3" s="5"/>
      <c r="B3" s="5"/>
      <c r="C3" s="5"/>
      <c r="D3" s="5"/>
    </row>
    <row r="4" spans="1:4" ht="14.25">
      <c r="A4" s="281" t="s">
        <v>156</v>
      </c>
      <c r="B4" s="281"/>
      <c r="C4" s="281"/>
      <c r="D4" s="281"/>
    </row>
    <row r="5" spans="1:4" ht="14.25">
      <c r="A5" s="295"/>
      <c r="B5" s="295"/>
      <c r="C5" s="295"/>
      <c r="D5" s="295"/>
    </row>
    <row r="6" spans="1:2" ht="14.25">
      <c r="A6" s="282" t="s">
        <v>39</v>
      </c>
      <c r="B6" s="282"/>
    </row>
    <row r="7" spans="1:5" ht="12.75" customHeight="1">
      <c r="A7" s="272" t="s">
        <v>40</v>
      </c>
      <c r="B7" s="283" t="s">
        <v>41</v>
      </c>
      <c r="C7" s="283" t="s">
        <v>124</v>
      </c>
      <c r="D7" s="283" t="s">
        <v>157</v>
      </c>
      <c r="E7" s="291" t="s">
        <v>44</v>
      </c>
    </row>
    <row r="8" spans="1:5" ht="14.25">
      <c r="A8" s="272"/>
      <c r="B8" s="283"/>
      <c r="C8" s="283"/>
      <c r="D8" s="283"/>
      <c r="E8" s="291"/>
    </row>
    <row r="9" spans="1:5" ht="14.25">
      <c r="A9" s="44" t="s">
        <v>158</v>
      </c>
      <c r="B9" s="92"/>
      <c r="C9" s="93"/>
      <c r="D9" s="93"/>
      <c r="E9" s="93">
        <f aca="true" t="shared" si="0" ref="E9:E18">SUM(B9:D9)</f>
        <v>0</v>
      </c>
    </row>
    <row r="10" spans="1:5" ht="14.25">
      <c r="A10" s="44" t="s">
        <v>159</v>
      </c>
      <c r="B10" s="92"/>
      <c r="C10" s="92"/>
      <c r="D10" s="92"/>
      <c r="E10" s="93">
        <f t="shared" si="0"/>
        <v>0</v>
      </c>
    </row>
    <row r="11" spans="1:5" ht="14.25">
      <c r="A11" s="8" t="s">
        <v>160</v>
      </c>
      <c r="B11" s="92">
        <v>585322956</v>
      </c>
      <c r="C11" s="92">
        <v>256537</v>
      </c>
      <c r="D11" s="92">
        <v>131169</v>
      </c>
      <c r="E11" s="93">
        <f t="shared" si="0"/>
        <v>585710662</v>
      </c>
    </row>
    <row r="12" spans="1:5" ht="14.25">
      <c r="A12" s="8" t="s">
        <v>161</v>
      </c>
      <c r="B12" s="92">
        <v>53500</v>
      </c>
      <c r="C12" s="93"/>
      <c r="D12" s="93"/>
      <c r="E12" s="93">
        <f t="shared" si="0"/>
        <v>53500</v>
      </c>
    </row>
    <row r="13" spans="1:5" ht="14.25">
      <c r="A13" s="44" t="s">
        <v>162</v>
      </c>
      <c r="B13" s="92"/>
      <c r="C13" s="92"/>
      <c r="D13" s="92"/>
      <c r="E13" s="93">
        <f t="shared" si="0"/>
        <v>0</v>
      </c>
    </row>
    <row r="14" spans="1:5" ht="14.25">
      <c r="A14" s="44" t="s">
        <v>163</v>
      </c>
      <c r="B14" s="92"/>
      <c r="C14" s="92"/>
      <c r="D14" s="92"/>
      <c r="E14" s="93">
        <f t="shared" si="0"/>
        <v>0</v>
      </c>
    </row>
    <row r="15" spans="1:5" ht="14.25">
      <c r="A15" s="8" t="s">
        <v>164</v>
      </c>
      <c r="B15" s="92"/>
      <c r="C15" s="92">
        <v>62660985</v>
      </c>
      <c r="D15" s="92">
        <v>177733052</v>
      </c>
      <c r="E15" s="93">
        <f t="shared" si="0"/>
        <v>240394037</v>
      </c>
    </row>
    <row r="16" spans="1:5" ht="14.25">
      <c r="A16" s="8" t="s">
        <v>165</v>
      </c>
      <c r="B16" s="92"/>
      <c r="C16" s="92"/>
      <c r="D16" s="92"/>
      <c r="E16" s="93">
        <f t="shared" si="0"/>
        <v>0</v>
      </c>
    </row>
    <row r="17" spans="1:5" ht="14.25">
      <c r="A17" s="8" t="s">
        <v>166</v>
      </c>
      <c r="B17" s="92"/>
      <c r="C17" s="93"/>
      <c r="D17" s="93"/>
      <c r="E17" s="93">
        <f t="shared" si="0"/>
        <v>0</v>
      </c>
    </row>
    <row r="18" spans="1:5" ht="14.25">
      <c r="A18" s="94" t="s">
        <v>167</v>
      </c>
      <c r="B18" s="68">
        <f>SUM(B9:B17)</f>
        <v>585376456</v>
      </c>
      <c r="C18" s="68">
        <f>SUM(C9:C17)</f>
        <v>62917522</v>
      </c>
      <c r="D18" s="68">
        <f>SUM(D9:D17)</f>
        <v>177864221</v>
      </c>
      <c r="E18" s="95">
        <f t="shared" si="0"/>
        <v>826158199</v>
      </c>
    </row>
    <row r="21" spans="1:8" ht="12.75" customHeight="1">
      <c r="A21" s="295"/>
      <c r="B21" s="295"/>
      <c r="C21" s="295"/>
      <c r="D21" s="295"/>
      <c r="E21" s="295"/>
      <c r="F21" s="295"/>
      <c r="G21" s="295"/>
      <c r="H21" s="295"/>
    </row>
  </sheetData>
  <sheetProtection/>
  <mergeCells count="10">
    <mergeCell ref="A21:H21"/>
    <mergeCell ref="A1:E1"/>
    <mergeCell ref="A4:D4"/>
    <mergeCell ref="A5:D5"/>
    <mergeCell ref="A6:B6"/>
    <mergeCell ref="A7:A8"/>
    <mergeCell ref="B7:B8"/>
    <mergeCell ref="C7:C8"/>
    <mergeCell ref="D7:D8"/>
    <mergeCell ref="E7:E8"/>
  </mergeCells>
  <printOptions/>
  <pageMargins left="0.511811023622047" right="0.3153543307086611" top="1.0433070866141732" bottom="1.0433070866141732" header="0.7480314960629921" footer="0.748031496062992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12" sqref="E12"/>
    </sheetView>
  </sheetViews>
  <sheetFormatPr defaultColWidth="8.3984375" defaultRowHeight="14.25"/>
  <cols>
    <col min="1" max="3" width="8.3984375" style="0" customWidth="1"/>
    <col min="4" max="4" width="26.19921875" style="0" customWidth="1"/>
    <col min="5" max="5" width="14.09765625" style="0" customWidth="1"/>
    <col min="6" max="6" width="12" style="0" customWidth="1"/>
    <col min="7" max="7" width="13.5" style="97" customWidth="1"/>
  </cols>
  <sheetData>
    <row r="1" spans="1:7" ht="14.25">
      <c r="A1" s="280" t="s">
        <v>168</v>
      </c>
      <c r="B1" s="280"/>
      <c r="C1" s="280"/>
      <c r="D1" s="280"/>
      <c r="E1" s="280"/>
      <c r="F1" s="280"/>
      <c r="G1" s="280"/>
    </row>
    <row r="2" spans="1:7" ht="14.25">
      <c r="A2" s="5"/>
      <c r="B2" s="5"/>
      <c r="C2" s="5"/>
      <c r="D2" s="5"/>
      <c r="E2" s="5"/>
      <c r="F2" s="5"/>
      <c r="G2" s="96"/>
    </row>
    <row r="3" spans="1:7" ht="14.25">
      <c r="A3" s="281" t="s">
        <v>169</v>
      </c>
      <c r="B3" s="281"/>
      <c r="C3" s="281"/>
      <c r="D3" s="281"/>
      <c r="E3" s="281"/>
      <c r="F3" s="281"/>
      <c r="G3" s="281"/>
    </row>
    <row r="4" spans="1:7" ht="14.25">
      <c r="A4" s="281" t="s">
        <v>170</v>
      </c>
      <c r="B4" s="281"/>
      <c r="C4" s="281"/>
      <c r="D4" s="281"/>
      <c r="E4" s="281"/>
      <c r="F4" s="281"/>
      <c r="G4" s="281"/>
    </row>
    <row r="5" spans="1:7" ht="14.25">
      <c r="A5" s="282" t="s">
        <v>39</v>
      </c>
      <c r="B5" s="282"/>
      <c r="C5" s="282"/>
      <c r="D5" s="282"/>
      <c r="E5" s="282"/>
      <c r="F5" s="282"/>
      <c r="G5" s="282"/>
    </row>
    <row r="6" spans="1:7" ht="12.75" customHeight="1">
      <c r="A6" s="272" t="s">
        <v>40</v>
      </c>
      <c r="B6" s="272"/>
      <c r="C6" s="272"/>
      <c r="D6" s="272"/>
      <c r="E6" s="283" t="s">
        <v>171</v>
      </c>
      <c r="F6" s="283" t="s">
        <v>172</v>
      </c>
      <c r="G6" s="272" t="s">
        <v>44</v>
      </c>
    </row>
    <row r="7" spans="1:7" ht="14.25">
      <c r="A7" s="272"/>
      <c r="B7" s="272"/>
      <c r="C7" s="272"/>
      <c r="D7" s="272"/>
      <c r="E7" s="283"/>
      <c r="F7" s="283"/>
      <c r="G7" s="272"/>
    </row>
    <row r="8" spans="1:7" ht="14.25">
      <c r="A8" s="284" t="s">
        <v>45</v>
      </c>
      <c r="B8" s="284"/>
      <c r="C8" s="284"/>
      <c r="D8" s="284"/>
      <c r="E8" s="19"/>
      <c r="F8" s="19"/>
      <c r="G8" s="39">
        <f>E8+F8</f>
        <v>0</v>
      </c>
    </row>
    <row r="9" spans="1:7" ht="14.25">
      <c r="A9" s="273" t="s">
        <v>173</v>
      </c>
      <c r="B9" s="273"/>
      <c r="C9" s="273"/>
      <c r="D9" s="273"/>
      <c r="E9" s="7">
        <v>75222600</v>
      </c>
      <c r="F9" s="7"/>
      <c r="G9" s="39">
        <f>E9+F9</f>
        <v>75222600</v>
      </c>
    </row>
    <row r="10" spans="1:7" s="70" customFormat="1" ht="22.5" customHeight="1">
      <c r="A10" s="274" t="s">
        <v>648</v>
      </c>
      <c r="B10" s="274"/>
      <c r="C10" s="274"/>
      <c r="D10" s="274"/>
      <c r="E10" s="7">
        <v>232390000</v>
      </c>
      <c r="F10" s="7"/>
      <c r="G10" s="39"/>
    </row>
    <row r="11" spans="1:7" ht="23.25" customHeight="1">
      <c r="A11" s="274" t="s">
        <v>649</v>
      </c>
      <c r="B11" s="274"/>
      <c r="C11" s="274"/>
      <c r="D11" s="274"/>
      <c r="E11" s="7">
        <v>40153202</v>
      </c>
      <c r="F11" s="7"/>
      <c r="G11" s="39">
        <f>E11+F11</f>
        <v>40153202</v>
      </c>
    </row>
    <row r="12" spans="1:7" ht="12.75" customHeight="1">
      <c r="A12" s="273" t="s">
        <v>175</v>
      </c>
      <c r="B12" s="273"/>
      <c r="C12" s="273"/>
      <c r="D12" s="273"/>
      <c r="E12" s="7">
        <v>3477780</v>
      </c>
      <c r="F12" s="7"/>
      <c r="G12" s="39">
        <f>E12+F12</f>
        <v>3477780</v>
      </c>
    </row>
    <row r="13" spans="1:7" ht="14.25">
      <c r="A13" s="273" t="s">
        <v>176</v>
      </c>
      <c r="B13" s="273"/>
      <c r="C13" s="273"/>
      <c r="D13" s="273"/>
      <c r="E13" s="7"/>
      <c r="F13" s="7"/>
      <c r="G13" s="14"/>
    </row>
    <row r="14" spans="1:7" ht="14.25">
      <c r="A14" s="273" t="s">
        <v>49</v>
      </c>
      <c r="B14" s="273"/>
      <c r="C14" s="273"/>
      <c r="D14" s="273"/>
      <c r="E14" s="7"/>
      <c r="F14" s="7"/>
      <c r="G14" s="14"/>
    </row>
    <row r="15" spans="1:7" ht="23.25" customHeight="1">
      <c r="A15" s="274" t="s">
        <v>51</v>
      </c>
      <c r="B15" s="274"/>
      <c r="C15" s="274"/>
      <c r="D15" s="274"/>
      <c r="E15" s="7"/>
      <c r="F15" s="7"/>
      <c r="G15" s="14"/>
    </row>
    <row r="16" spans="1:7" ht="23.25" customHeight="1">
      <c r="A16" s="274" t="s">
        <v>52</v>
      </c>
      <c r="B16" s="274"/>
      <c r="C16" s="274"/>
      <c r="D16" s="274"/>
      <c r="E16" s="7"/>
      <c r="F16" s="7"/>
      <c r="G16" s="14"/>
    </row>
    <row r="17" spans="1:7" ht="23.25" customHeight="1">
      <c r="A17" s="274" t="s">
        <v>53</v>
      </c>
      <c r="B17" s="274"/>
      <c r="C17" s="274"/>
      <c r="D17" s="274"/>
      <c r="E17" s="7"/>
      <c r="F17" s="7"/>
      <c r="G17" s="14"/>
    </row>
    <row r="18" spans="1:7" ht="12.75" customHeight="1">
      <c r="A18" s="274" t="s">
        <v>54</v>
      </c>
      <c r="B18" s="274"/>
      <c r="C18" s="274"/>
      <c r="D18" s="274"/>
      <c r="E18" s="7">
        <v>107610835</v>
      </c>
      <c r="F18" s="7">
        <v>1080000</v>
      </c>
      <c r="G18" s="39">
        <f>E18+F18</f>
        <v>108690835</v>
      </c>
    </row>
    <row r="19" spans="1:7" ht="12.75" customHeight="1">
      <c r="A19" s="278" t="s">
        <v>55</v>
      </c>
      <c r="B19" s="278"/>
      <c r="C19" s="278"/>
      <c r="D19" s="278"/>
      <c r="E19" s="14">
        <f>SUM(E8:E18)</f>
        <v>458854417</v>
      </c>
      <c r="F19" s="14">
        <f>SUM(F8:F18)</f>
        <v>1080000</v>
      </c>
      <c r="G19" s="39">
        <f>E19+F19</f>
        <v>459934417</v>
      </c>
    </row>
    <row r="20" spans="1:7" ht="14.25">
      <c r="A20" s="275"/>
      <c r="B20" s="275"/>
      <c r="C20" s="275"/>
      <c r="D20" s="275"/>
      <c r="E20" s="7"/>
      <c r="F20" s="7"/>
      <c r="G20" s="14"/>
    </row>
    <row r="21" spans="1:7" ht="12.75" customHeight="1">
      <c r="A21" s="285" t="s">
        <v>56</v>
      </c>
      <c r="B21" s="285"/>
      <c r="C21" s="285"/>
      <c r="D21" s="285"/>
      <c r="E21" s="14">
        <v>439850000</v>
      </c>
      <c r="F21" s="7"/>
      <c r="G21" s="39">
        <f>E21+F21</f>
        <v>439850000</v>
      </c>
    </row>
    <row r="22" spans="1:7" ht="12.75" customHeight="1">
      <c r="A22" s="275"/>
      <c r="B22" s="275"/>
      <c r="C22" s="275"/>
      <c r="D22" s="275"/>
      <c r="E22" s="14"/>
      <c r="F22" s="7"/>
      <c r="G22" s="14"/>
    </row>
    <row r="23" spans="1:7" ht="14.25">
      <c r="A23" s="273" t="s">
        <v>57</v>
      </c>
      <c r="B23" s="273"/>
      <c r="C23" s="273"/>
      <c r="D23" s="273"/>
      <c r="E23" s="7"/>
      <c r="F23" s="7"/>
      <c r="G23" s="14"/>
    </row>
    <row r="24" spans="1:7" ht="14.25">
      <c r="A24" s="274" t="s">
        <v>58</v>
      </c>
      <c r="B24" s="274"/>
      <c r="C24" s="274"/>
      <c r="D24" s="274"/>
      <c r="E24" s="7">
        <v>18011654</v>
      </c>
      <c r="F24" s="7">
        <v>1650000</v>
      </c>
      <c r="G24" s="39">
        <f>E24+F24</f>
        <v>19661654</v>
      </c>
    </row>
    <row r="25" spans="1:7" ht="14.25">
      <c r="A25" s="273" t="s">
        <v>59</v>
      </c>
      <c r="B25" s="273"/>
      <c r="C25" s="273"/>
      <c r="D25" s="273"/>
      <c r="E25" s="7">
        <v>4080000</v>
      </c>
      <c r="F25" s="7"/>
      <c r="G25" s="39">
        <f>E25+F25</f>
        <v>4080000</v>
      </c>
    </row>
    <row r="26" spans="1:7" ht="12.75" customHeight="1">
      <c r="A26" s="273" t="s">
        <v>60</v>
      </c>
      <c r="B26" s="273"/>
      <c r="C26" s="273"/>
      <c r="D26" s="273"/>
      <c r="E26" s="7"/>
      <c r="F26" s="7"/>
      <c r="G26" s="14"/>
    </row>
    <row r="27" spans="1:7" ht="12.75" customHeight="1">
      <c r="A27" s="273" t="s">
        <v>177</v>
      </c>
      <c r="B27" s="273"/>
      <c r="C27" s="273"/>
      <c r="D27" s="273"/>
      <c r="E27" s="7">
        <v>0</v>
      </c>
      <c r="F27" s="7"/>
      <c r="G27" s="39">
        <f>E27+F27</f>
        <v>0</v>
      </c>
    </row>
    <row r="28" spans="1:7" ht="14.25">
      <c r="A28" s="273" t="s">
        <v>62</v>
      </c>
      <c r="B28" s="273"/>
      <c r="C28" s="273"/>
      <c r="D28" s="273"/>
      <c r="E28" s="7">
        <v>2327195</v>
      </c>
      <c r="F28" s="7">
        <v>40500</v>
      </c>
      <c r="G28" s="39">
        <f>E28+F28</f>
        <v>2367695</v>
      </c>
    </row>
    <row r="29" spans="1:7" ht="14.25">
      <c r="A29" s="273" t="s">
        <v>178</v>
      </c>
      <c r="B29" s="273"/>
      <c r="C29" s="273"/>
      <c r="D29" s="273"/>
      <c r="E29" s="7">
        <v>2000000</v>
      </c>
      <c r="F29" s="7"/>
      <c r="G29" s="39">
        <f>E29+F29</f>
        <v>2000000</v>
      </c>
    </row>
    <row r="30" spans="1:7" ht="14.25">
      <c r="A30" s="273" t="s">
        <v>64</v>
      </c>
      <c r="B30" s="273"/>
      <c r="C30" s="273"/>
      <c r="D30" s="273"/>
      <c r="E30" s="7">
        <v>200000</v>
      </c>
      <c r="F30" s="7"/>
      <c r="G30" s="39">
        <f>E30+F30</f>
        <v>200000</v>
      </c>
    </row>
    <row r="31" spans="1:7" ht="14.25">
      <c r="A31" s="273" t="s">
        <v>65</v>
      </c>
      <c r="B31" s="273"/>
      <c r="C31" s="273"/>
      <c r="D31" s="273"/>
      <c r="E31" s="14"/>
      <c r="F31" s="7"/>
      <c r="G31" s="14"/>
    </row>
    <row r="32" spans="1:7" ht="14.25">
      <c r="A32" s="273" t="s">
        <v>66</v>
      </c>
      <c r="B32" s="273"/>
      <c r="C32" s="273"/>
      <c r="D32" s="273"/>
      <c r="E32" s="14"/>
      <c r="F32" s="7"/>
      <c r="G32" s="14"/>
    </row>
    <row r="33" spans="1:7" ht="14.25">
      <c r="A33" s="273" t="s">
        <v>67</v>
      </c>
      <c r="B33" s="273"/>
      <c r="C33" s="273"/>
      <c r="D33" s="273"/>
      <c r="E33" s="7">
        <v>0</v>
      </c>
      <c r="F33" s="7"/>
      <c r="G33" s="39">
        <f>E33+F33</f>
        <v>0</v>
      </c>
    </row>
    <row r="34" spans="1:7" ht="14.25">
      <c r="A34" s="277" t="s">
        <v>68</v>
      </c>
      <c r="B34" s="277"/>
      <c r="C34" s="277"/>
      <c r="D34" s="277"/>
      <c r="E34" s="14">
        <f>SUM(E23:E33)</f>
        <v>26618849</v>
      </c>
      <c r="F34" s="14">
        <f>SUM(F23:F33)</f>
        <v>1690500</v>
      </c>
      <c r="G34" s="39">
        <f>E34+F34</f>
        <v>28309349</v>
      </c>
    </row>
    <row r="35" spans="1:7" ht="14.25">
      <c r="A35" s="275"/>
      <c r="B35" s="275"/>
      <c r="C35" s="275"/>
      <c r="D35" s="275"/>
      <c r="E35" s="23"/>
      <c r="F35" s="23"/>
      <c r="G35" s="68"/>
    </row>
    <row r="36" spans="1:7" ht="23.25" customHeight="1">
      <c r="A36" s="274" t="s">
        <v>69</v>
      </c>
      <c r="B36" s="274"/>
      <c r="C36" s="274"/>
      <c r="D36" s="274"/>
      <c r="E36" s="23"/>
      <c r="F36" s="23"/>
      <c r="G36" s="68"/>
    </row>
    <row r="37" spans="1:7" ht="23.25" customHeight="1">
      <c r="A37" s="274" t="s">
        <v>70</v>
      </c>
      <c r="B37" s="274"/>
      <c r="C37" s="274"/>
      <c r="D37" s="274"/>
      <c r="E37" s="7">
        <v>0</v>
      </c>
      <c r="F37" s="7">
        <v>2014538</v>
      </c>
      <c r="G37" s="39">
        <f>E37+F37</f>
        <v>2014538</v>
      </c>
    </row>
    <row r="38" spans="1:7" ht="14.25">
      <c r="A38" s="273" t="s">
        <v>71</v>
      </c>
      <c r="B38" s="273"/>
      <c r="C38" s="273"/>
      <c r="D38" s="273"/>
      <c r="E38" s="7">
        <v>0</v>
      </c>
      <c r="F38" s="7">
        <v>0</v>
      </c>
      <c r="G38" s="39">
        <f>E38+F38</f>
        <v>0</v>
      </c>
    </row>
    <row r="39" spans="1:7" ht="14.25">
      <c r="A39" s="277" t="s">
        <v>72</v>
      </c>
      <c r="B39" s="277"/>
      <c r="C39" s="277"/>
      <c r="D39" s="277"/>
      <c r="E39" s="14">
        <f>SUM(E36:E38)</f>
        <v>0</v>
      </c>
      <c r="F39" s="14">
        <f>SUM(F36:F38)</f>
        <v>2014538</v>
      </c>
      <c r="G39" s="39">
        <f>E39+F39</f>
        <v>2014538</v>
      </c>
    </row>
    <row r="40" spans="1:7" ht="14.25">
      <c r="A40" s="275"/>
      <c r="B40" s="275"/>
      <c r="C40" s="275"/>
      <c r="D40" s="275"/>
      <c r="E40" s="7"/>
      <c r="F40" s="23"/>
      <c r="G40" s="68"/>
    </row>
    <row r="41" spans="1:7" ht="14.25">
      <c r="A41" s="277" t="s">
        <v>73</v>
      </c>
      <c r="B41" s="277"/>
      <c r="C41" s="277"/>
      <c r="D41" s="277"/>
      <c r="E41" s="14">
        <f>E19+E21+E34+E39</f>
        <v>925323266</v>
      </c>
      <c r="F41" s="14">
        <f>F19+F21+F34+F39</f>
        <v>4785038</v>
      </c>
      <c r="G41" s="39">
        <f>E41+F41</f>
        <v>930108304</v>
      </c>
    </row>
  </sheetData>
  <sheetProtection/>
  <mergeCells count="42">
    <mergeCell ref="A39:D39"/>
    <mergeCell ref="A40:D40"/>
    <mergeCell ref="A41:D41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8:D8"/>
    <mergeCell ref="A9:D9"/>
    <mergeCell ref="A11:D11"/>
    <mergeCell ref="A12:D12"/>
    <mergeCell ref="A13:D13"/>
    <mergeCell ref="A14:D14"/>
    <mergeCell ref="A10:D10"/>
    <mergeCell ref="A1:G1"/>
    <mergeCell ref="A3:G3"/>
    <mergeCell ref="A4:G4"/>
    <mergeCell ref="A5:G5"/>
    <mergeCell ref="A6:D7"/>
    <mergeCell ref="E6:E7"/>
    <mergeCell ref="F6:F7"/>
    <mergeCell ref="G6:G7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portrait" pageOrder="overThenDown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3">
      <selection activeCell="G40" sqref="G40"/>
    </sheetView>
  </sheetViews>
  <sheetFormatPr defaultColWidth="8.3984375" defaultRowHeight="14.25"/>
  <cols>
    <col min="1" max="3" width="8.3984375" style="0" customWidth="1"/>
    <col min="4" max="4" width="23.8984375" style="0" customWidth="1"/>
    <col min="5" max="5" width="10" style="0" customWidth="1"/>
    <col min="6" max="6" width="11.3984375" style="0" customWidth="1"/>
    <col min="7" max="7" width="10" style="0" customWidth="1"/>
    <col min="8" max="8" width="9.5" style="0" bestFit="1" customWidth="1"/>
    <col min="9" max="9" width="10" style="0" customWidth="1"/>
    <col min="10" max="10" width="8.8984375" style="0" customWidth="1"/>
    <col min="11" max="11" width="10.19921875" style="99" bestFit="1" customWidth="1"/>
  </cols>
  <sheetData>
    <row r="1" spans="1:11" ht="14.25">
      <c r="A1" s="280" t="s">
        <v>179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4.25">
      <c r="A2" s="281" t="s">
        <v>180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4.25">
      <c r="A3" s="281" t="s">
        <v>181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14.25">
      <c r="A4" s="282" t="s">
        <v>39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</row>
    <row r="5" spans="1:11" ht="12.75" customHeight="1">
      <c r="A5" s="272" t="s">
        <v>40</v>
      </c>
      <c r="B5" s="272"/>
      <c r="C5" s="272"/>
      <c r="D5" s="272"/>
      <c r="E5" s="291" t="s">
        <v>181</v>
      </c>
      <c r="F5" s="291"/>
      <c r="G5" s="291"/>
      <c r="H5" s="291"/>
      <c r="I5" s="291"/>
      <c r="J5" s="291"/>
      <c r="K5" s="291"/>
    </row>
    <row r="6" spans="1:11" ht="33.75">
      <c r="A6" s="272"/>
      <c r="B6" s="272"/>
      <c r="C6" s="272"/>
      <c r="D6" s="272"/>
      <c r="E6" s="98" t="s">
        <v>182</v>
      </c>
      <c r="F6" s="98" t="s">
        <v>183</v>
      </c>
      <c r="G6" s="98" t="s">
        <v>184</v>
      </c>
      <c r="H6" s="98" t="s">
        <v>185</v>
      </c>
      <c r="I6" s="98" t="s">
        <v>186</v>
      </c>
      <c r="J6" s="98" t="s">
        <v>187</v>
      </c>
      <c r="K6" s="6" t="s">
        <v>44</v>
      </c>
    </row>
    <row r="7" spans="1:11" ht="12.75" customHeight="1">
      <c r="A7" s="284" t="s">
        <v>45</v>
      </c>
      <c r="B7" s="284"/>
      <c r="C7" s="284"/>
      <c r="D7" s="284"/>
      <c r="E7" s="19"/>
      <c r="F7" s="19"/>
      <c r="G7" s="19"/>
      <c r="H7" s="19"/>
      <c r="I7" s="19"/>
      <c r="J7" s="19"/>
      <c r="K7" s="14">
        <f aca="true" t="shared" si="0" ref="K7:K40">SUM(E7:J7)</f>
        <v>0</v>
      </c>
    </row>
    <row r="8" spans="1:11" ht="14.25">
      <c r="A8" s="273" t="s">
        <v>173</v>
      </c>
      <c r="B8" s="273"/>
      <c r="C8" s="273"/>
      <c r="D8" s="273"/>
      <c r="E8" s="7"/>
      <c r="F8" s="7"/>
      <c r="G8" s="7">
        <v>75222600</v>
      </c>
      <c r="H8" s="7"/>
      <c r="I8" s="7"/>
      <c r="J8" s="7"/>
      <c r="K8" s="14">
        <f t="shared" si="0"/>
        <v>75222600</v>
      </c>
    </row>
    <row r="9" spans="1:11" s="70" customFormat="1" ht="19.5" customHeight="1">
      <c r="A9" s="274" t="s">
        <v>648</v>
      </c>
      <c r="B9" s="274"/>
      <c r="C9" s="274"/>
      <c r="D9" s="274"/>
      <c r="E9" s="7"/>
      <c r="F9" s="7"/>
      <c r="G9" s="7">
        <v>23239000</v>
      </c>
      <c r="H9" s="7"/>
      <c r="I9" s="7"/>
      <c r="J9" s="7"/>
      <c r="K9" s="14"/>
    </row>
    <row r="10" spans="1:11" ht="21.75" customHeight="1">
      <c r="A10" s="274" t="s">
        <v>649</v>
      </c>
      <c r="B10" s="274"/>
      <c r="C10" s="274"/>
      <c r="D10" s="274"/>
      <c r="E10" s="7"/>
      <c r="F10" s="7"/>
      <c r="G10" s="7">
        <v>40153202</v>
      </c>
      <c r="H10" s="7"/>
      <c r="I10" s="7"/>
      <c r="J10" s="7"/>
      <c r="K10" s="14">
        <f t="shared" si="0"/>
        <v>40153202</v>
      </c>
    </row>
    <row r="11" spans="1:11" ht="14.25">
      <c r="A11" s="273" t="s">
        <v>175</v>
      </c>
      <c r="B11" s="273"/>
      <c r="C11" s="273"/>
      <c r="D11" s="273"/>
      <c r="E11" s="7"/>
      <c r="F11" s="7"/>
      <c r="G11" s="7">
        <v>3477780</v>
      </c>
      <c r="H11" s="7"/>
      <c r="I11" s="7"/>
      <c r="J11" s="7"/>
      <c r="K11" s="14">
        <f t="shared" si="0"/>
        <v>3477780</v>
      </c>
    </row>
    <row r="12" spans="1:11" ht="12.75" customHeight="1">
      <c r="A12" s="273" t="s">
        <v>176</v>
      </c>
      <c r="B12" s="273"/>
      <c r="C12" s="273"/>
      <c r="D12" s="273"/>
      <c r="E12" s="7"/>
      <c r="F12" s="7"/>
      <c r="G12" s="7"/>
      <c r="H12" s="7"/>
      <c r="I12" s="7"/>
      <c r="J12" s="7"/>
      <c r="K12" s="14">
        <f t="shared" si="0"/>
        <v>0</v>
      </c>
    </row>
    <row r="13" spans="1:11" ht="12.75" customHeight="1">
      <c r="A13" s="273" t="s">
        <v>49</v>
      </c>
      <c r="B13" s="273"/>
      <c r="C13" s="273"/>
      <c r="D13" s="273"/>
      <c r="E13" s="7"/>
      <c r="F13" s="7"/>
      <c r="G13" s="7"/>
      <c r="H13" s="7"/>
      <c r="I13" s="7"/>
      <c r="J13" s="7"/>
      <c r="K13" s="14">
        <f t="shared" si="0"/>
        <v>0</v>
      </c>
    </row>
    <row r="14" spans="1:11" ht="23.25" customHeight="1">
      <c r="A14" s="274" t="s">
        <v>51</v>
      </c>
      <c r="B14" s="274"/>
      <c r="C14" s="274"/>
      <c r="D14" s="274"/>
      <c r="E14" s="7"/>
      <c r="F14" s="7"/>
      <c r="G14" s="7"/>
      <c r="H14" s="7"/>
      <c r="I14" s="7"/>
      <c r="J14" s="7"/>
      <c r="K14" s="14">
        <f t="shared" si="0"/>
        <v>0</v>
      </c>
    </row>
    <row r="15" spans="1:11" ht="23.25" customHeight="1">
      <c r="A15" s="274" t="s">
        <v>52</v>
      </c>
      <c r="B15" s="274"/>
      <c r="C15" s="274"/>
      <c r="D15" s="274"/>
      <c r="E15" s="7"/>
      <c r="F15" s="7"/>
      <c r="G15" s="7"/>
      <c r="H15" s="7"/>
      <c r="I15" s="7"/>
      <c r="J15" s="7"/>
      <c r="K15" s="14">
        <f t="shared" si="0"/>
        <v>0</v>
      </c>
    </row>
    <row r="16" spans="1:11" ht="22.5" customHeight="1">
      <c r="A16" s="274" t="s">
        <v>53</v>
      </c>
      <c r="B16" s="274"/>
      <c r="C16" s="274"/>
      <c r="D16" s="274"/>
      <c r="E16" s="7"/>
      <c r="F16" s="7"/>
      <c r="G16" s="7"/>
      <c r="H16" s="7"/>
      <c r="I16" s="7"/>
      <c r="J16" s="7"/>
      <c r="K16" s="14">
        <f t="shared" si="0"/>
        <v>0</v>
      </c>
    </row>
    <row r="17" spans="1:11" ht="12.75" customHeight="1">
      <c r="A17" s="274" t="s">
        <v>54</v>
      </c>
      <c r="B17" s="274"/>
      <c r="C17" s="274"/>
      <c r="D17" s="274"/>
      <c r="E17" s="7">
        <v>0</v>
      </c>
      <c r="F17" s="7">
        <v>0</v>
      </c>
      <c r="G17" s="7">
        <v>0</v>
      </c>
      <c r="H17" s="7">
        <v>77411935</v>
      </c>
      <c r="I17" s="7">
        <v>3000000</v>
      </c>
      <c r="J17" s="7"/>
      <c r="K17" s="14">
        <f t="shared" si="0"/>
        <v>80411935</v>
      </c>
    </row>
    <row r="18" spans="1:11" ht="12.75" customHeight="1">
      <c r="A18" s="278" t="s">
        <v>55</v>
      </c>
      <c r="B18" s="278"/>
      <c r="C18" s="278"/>
      <c r="D18" s="278"/>
      <c r="E18" s="14">
        <f aca="true" t="shared" si="1" ref="E18:J18">SUM(E7:E17)</f>
        <v>0</v>
      </c>
      <c r="F18" s="14">
        <f t="shared" si="1"/>
        <v>0</v>
      </c>
      <c r="G18" s="14">
        <f t="shared" si="1"/>
        <v>142092582</v>
      </c>
      <c r="H18" s="14">
        <f t="shared" si="1"/>
        <v>77411935</v>
      </c>
      <c r="I18" s="14">
        <f t="shared" si="1"/>
        <v>3000000</v>
      </c>
      <c r="J18" s="14">
        <f t="shared" si="1"/>
        <v>0</v>
      </c>
      <c r="K18" s="14">
        <f t="shared" si="0"/>
        <v>222504517</v>
      </c>
    </row>
    <row r="19" spans="1:11" ht="12.75" customHeight="1">
      <c r="A19" s="275"/>
      <c r="B19" s="275"/>
      <c r="C19" s="275"/>
      <c r="D19" s="275"/>
      <c r="E19" s="7"/>
      <c r="F19" s="7"/>
      <c r="G19" s="7"/>
      <c r="H19" s="7"/>
      <c r="I19" s="7"/>
      <c r="J19" s="7"/>
      <c r="K19" s="14">
        <f t="shared" si="0"/>
        <v>0</v>
      </c>
    </row>
    <row r="20" spans="1:11" ht="14.25">
      <c r="A20" s="285" t="s">
        <v>56</v>
      </c>
      <c r="B20" s="285"/>
      <c r="C20" s="285"/>
      <c r="D20" s="285"/>
      <c r="E20" s="7"/>
      <c r="F20" s="7"/>
      <c r="G20" s="7"/>
      <c r="H20" s="7"/>
      <c r="I20" s="7"/>
      <c r="J20" s="7"/>
      <c r="K20" s="14">
        <f t="shared" si="0"/>
        <v>0</v>
      </c>
    </row>
    <row r="21" spans="1:11" ht="12.75" customHeight="1">
      <c r="A21" s="275"/>
      <c r="B21" s="275"/>
      <c r="C21" s="275"/>
      <c r="D21" s="275"/>
      <c r="E21" s="14"/>
      <c r="F21" s="14"/>
      <c r="G21" s="7"/>
      <c r="H21" s="7"/>
      <c r="I21" s="14"/>
      <c r="J21" s="7"/>
      <c r="K21" s="14">
        <f t="shared" si="0"/>
        <v>0</v>
      </c>
    </row>
    <row r="22" spans="1:11" ht="12.75" customHeight="1">
      <c r="A22" s="273" t="s">
        <v>57</v>
      </c>
      <c r="B22" s="273"/>
      <c r="C22" s="273"/>
      <c r="D22" s="273"/>
      <c r="E22" s="7"/>
      <c r="F22" s="7"/>
      <c r="G22" s="7"/>
      <c r="H22" s="7"/>
      <c r="I22" s="7"/>
      <c r="J22" s="7"/>
      <c r="K22" s="14">
        <f t="shared" si="0"/>
        <v>0</v>
      </c>
    </row>
    <row r="23" spans="1:11" ht="12.75" customHeight="1">
      <c r="A23" s="274" t="s">
        <v>58</v>
      </c>
      <c r="B23" s="274"/>
      <c r="C23" s="274"/>
      <c r="D23" s="274"/>
      <c r="E23" s="7">
        <v>0</v>
      </c>
      <c r="F23" s="7">
        <v>8116814</v>
      </c>
      <c r="G23" s="7"/>
      <c r="H23" s="7">
        <v>0</v>
      </c>
      <c r="I23" s="7">
        <v>0</v>
      </c>
      <c r="J23" s="7">
        <v>0</v>
      </c>
      <c r="K23" s="14">
        <f t="shared" si="0"/>
        <v>8116814</v>
      </c>
    </row>
    <row r="24" spans="1:11" ht="14.25">
      <c r="A24" s="273" t="s">
        <v>59</v>
      </c>
      <c r="B24" s="273"/>
      <c r="C24" s="273"/>
      <c r="D24" s="273"/>
      <c r="E24" s="7">
        <v>30000</v>
      </c>
      <c r="F24" s="7">
        <v>350000</v>
      </c>
      <c r="G24" s="7"/>
      <c r="H24" s="7"/>
      <c r="I24" s="7">
        <v>0</v>
      </c>
      <c r="J24" s="7">
        <v>3700000</v>
      </c>
      <c r="K24" s="14">
        <f t="shared" si="0"/>
        <v>4080000</v>
      </c>
    </row>
    <row r="25" spans="1:11" ht="14.25">
      <c r="A25" s="273" t="s">
        <v>60</v>
      </c>
      <c r="B25" s="273"/>
      <c r="C25" s="273"/>
      <c r="D25" s="273"/>
      <c r="E25" s="7"/>
      <c r="F25" s="7"/>
      <c r="G25" s="7"/>
      <c r="H25" s="7"/>
      <c r="I25" s="7"/>
      <c r="J25" s="7"/>
      <c r="K25" s="14">
        <f t="shared" si="0"/>
        <v>0</v>
      </c>
    </row>
    <row r="26" spans="1:11" ht="12.75" customHeight="1">
      <c r="A26" s="273" t="s">
        <v>177</v>
      </c>
      <c r="B26" s="273"/>
      <c r="C26" s="273"/>
      <c r="D26" s="273"/>
      <c r="E26" s="7"/>
      <c r="F26" s="7"/>
      <c r="G26" s="7"/>
      <c r="H26" s="7">
        <v>0</v>
      </c>
      <c r="I26" s="7"/>
      <c r="J26" s="7"/>
      <c r="K26" s="14">
        <f t="shared" si="0"/>
        <v>0</v>
      </c>
    </row>
    <row r="27" spans="1:11" ht="12.75" customHeight="1">
      <c r="A27" s="273" t="s">
        <v>62</v>
      </c>
      <c r="B27" s="273"/>
      <c r="C27" s="273"/>
      <c r="D27" s="273"/>
      <c r="E27" s="7">
        <v>8100</v>
      </c>
      <c r="F27" s="7">
        <v>52488</v>
      </c>
      <c r="G27" s="7"/>
      <c r="H27" s="7">
        <v>0</v>
      </c>
      <c r="I27" s="7">
        <v>0</v>
      </c>
      <c r="J27" s="7">
        <v>999000</v>
      </c>
      <c r="K27" s="14">
        <f t="shared" si="0"/>
        <v>1059588</v>
      </c>
    </row>
    <row r="28" spans="1:11" ht="14.25">
      <c r="A28" s="273" t="s">
        <v>178</v>
      </c>
      <c r="B28" s="273"/>
      <c r="C28" s="273"/>
      <c r="D28" s="273"/>
      <c r="E28" s="7"/>
      <c r="F28" s="7"/>
      <c r="G28" s="7"/>
      <c r="H28" s="7"/>
      <c r="I28" s="7"/>
      <c r="J28" s="7"/>
      <c r="K28" s="14">
        <f t="shared" si="0"/>
        <v>0</v>
      </c>
    </row>
    <row r="29" spans="1:11" ht="14.25">
      <c r="A29" s="273" t="s">
        <v>64</v>
      </c>
      <c r="B29" s="273"/>
      <c r="C29" s="273"/>
      <c r="D29" s="273"/>
      <c r="E29" s="14"/>
      <c r="F29" s="14"/>
      <c r="G29" s="7"/>
      <c r="H29" s="7">
        <v>0</v>
      </c>
      <c r="I29" s="14"/>
      <c r="J29" s="7"/>
      <c r="K29" s="14">
        <f t="shared" si="0"/>
        <v>0</v>
      </c>
    </row>
    <row r="30" spans="1:11" ht="14.25">
      <c r="A30" s="273" t="s">
        <v>65</v>
      </c>
      <c r="B30" s="273"/>
      <c r="C30" s="273"/>
      <c r="D30" s="273"/>
      <c r="E30" s="14"/>
      <c r="F30" s="14"/>
      <c r="G30" s="7"/>
      <c r="H30" s="7"/>
      <c r="I30" s="14"/>
      <c r="J30" s="7"/>
      <c r="K30" s="14">
        <f t="shared" si="0"/>
        <v>0</v>
      </c>
    </row>
    <row r="31" spans="1:11" ht="14.25">
      <c r="A31" s="273" t="s">
        <v>66</v>
      </c>
      <c r="B31" s="273"/>
      <c r="C31" s="273"/>
      <c r="D31" s="273"/>
      <c r="E31" s="7"/>
      <c r="F31" s="7"/>
      <c r="G31" s="7"/>
      <c r="H31" s="7"/>
      <c r="I31" s="7"/>
      <c r="J31" s="7"/>
      <c r="K31" s="14">
        <f t="shared" si="0"/>
        <v>0</v>
      </c>
    </row>
    <row r="32" spans="1:11" ht="14.25">
      <c r="A32" s="273" t="s">
        <v>67</v>
      </c>
      <c r="B32" s="273"/>
      <c r="C32" s="273"/>
      <c r="D32" s="273"/>
      <c r="E32" s="23"/>
      <c r="F32" s="23"/>
      <c r="G32" s="23"/>
      <c r="H32" s="23"/>
      <c r="I32" s="23"/>
      <c r="J32" s="23"/>
      <c r="K32" s="14">
        <f t="shared" si="0"/>
        <v>0</v>
      </c>
    </row>
    <row r="33" spans="1:11" ht="12.75" customHeight="1">
      <c r="A33" s="277" t="s">
        <v>68</v>
      </c>
      <c r="B33" s="277"/>
      <c r="C33" s="277"/>
      <c r="D33" s="277"/>
      <c r="E33" s="14">
        <f aca="true" t="shared" si="2" ref="E33:J33">SUM(E22:E32)</f>
        <v>38100</v>
      </c>
      <c r="F33" s="14">
        <f t="shared" si="2"/>
        <v>8519302</v>
      </c>
      <c r="G33" s="14">
        <f t="shared" si="2"/>
        <v>0</v>
      </c>
      <c r="H33" s="14">
        <f t="shared" si="2"/>
        <v>0</v>
      </c>
      <c r="I33" s="14">
        <f t="shared" si="2"/>
        <v>0</v>
      </c>
      <c r="J33" s="14">
        <f t="shared" si="2"/>
        <v>4699000</v>
      </c>
      <c r="K33" s="14">
        <f t="shared" si="0"/>
        <v>13256402</v>
      </c>
    </row>
    <row r="34" spans="1:11" ht="12.75" customHeight="1">
      <c r="A34" s="275"/>
      <c r="B34" s="275"/>
      <c r="C34" s="275"/>
      <c r="D34" s="275"/>
      <c r="E34" s="23"/>
      <c r="F34" s="23"/>
      <c r="G34" s="23"/>
      <c r="H34" s="23"/>
      <c r="I34" s="23"/>
      <c r="J34" s="23"/>
      <c r="K34" s="14">
        <f t="shared" si="0"/>
        <v>0</v>
      </c>
    </row>
    <row r="35" spans="1:11" ht="24.75" customHeight="1">
      <c r="A35" s="274" t="s">
        <v>69</v>
      </c>
      <c r="B35" s="274"/>
      <c r="C35" s="274"/>
      <c r="D35" s="274"/>
      <c r="E35" s="23"/>
      <c r="F35" s="23"/>
      <c r="G35" s="23"/>
      <c r="H35" s="23"/>
      <c r="I35" s="23"/>
      <c r="J35" s="23"/>
      <c r="K35" s="14">
        <f t="shared" si="0"/>
        <v>0</v>
      </c>
    </row>
    <row r="36" spans="1:11" ht="23.25" customHeight="1">
      <c r="A36" s="274" t="s">
        <v>70</v>
      </c>
      <c r="B36" s="274"/>
      <c r="C36" s="274"/>
      <c r="D36" s="274"/>
      <c r="E36" s="23"/>
      <c r="F36" s="23"/>
      <c r="G36" s="23"/>
      <c r="H36" s="23"/>
      <c r="I36" s="23"/>
      <c r="J36" s="23"/>
      <c r="K36" s="14">
        <f t="shared" si="0"/>
        <v>0</v>
      </c>
    </row>
    <row r="37" spans="1:11" ht="14.25">
      <c r="A37" s="273" t="s">
        <v>71</v>
      </c>
      <c r="B37" s="273"/>
      <c r="C37" s="273"/>
      <c r="D37" s="273"/>
      <c r="E37" s="23"/>
      <c r="F37" s="7">
        <v>0</v>
      </c>
      <c r="G37" s="23"/>
      <c r="H37" s="23"/>
      <c r="I37" s="23"/>
      <c r="J37" s="23"/>
      <c r="K37" s="14">
        <f t="shared" si="0"/>
        <v>0</v>
      </c>
    </row>
    <row r="38" spans="1:11" ht="14.25">
      <c r="A38" s="277" t="s">
        <v>72</v>
      </c>
      <c r="B38" s="277"/>
      <c r="C38" s="277"/>
      <c r="D38" s="277"/>
      <c r="E38" s="68">
        <f>SUM(E35:E37)</f>
        <v>0</v>
      </c>
      <c r="F38" s="14">
        <f>SUM(F35:F37)</f>
        <v>0</v>
      </c>
      <c r="G38" s="68">
        <f>SUM(G35:G37)</f>
        <v>0</v>
      </c>
      <c r="H38" s="68">
        <f>SUM(H35:H37)</f>
        <v>0</v>
      </c>
      <c r="I38" s="68"/>
      <c r="J38" s="68"/>
      <c r="K38" s="14">
        <f t="shared" si="0"/>
        <v>0</v>
      </c>
    </row>
    <row r="39" spans="1:11" ht="14.25">
      <c r="A39" s="275"/>
      <c r="B39" s="275"/>
      <c r="C39" s="275"/>
      <c r="D39" s="275"/>
      <c r="E39" s="68"/>
      <c r="F39" s="68"/>
      <c r="G39" s="68"/>
      <c r="H39" s="68"/>
      <c r="I39" s="68"/>
      <c r="J39" s="68"/>
      <c r="K39" s="14">
        <f t="shared" si="0"/>
        <v>0</v>
      </c>
    </row>
    <row r="40" spans="1:11" ht="14.25">
      <c r="A40" s="277" t="s">
        <v>73</v>
      </c>
      <c r="B40" s="277"/>
      <c r="C40" s="277"/>
      <c r="D40" s="277"/>
      <c r="E40" s="14">
        <f aca="true" t="shared" si="3" ref="E40:J40">E18+E20+E33+E38</f>
        <v>38100</v>
      </c>
      <c r="F40" s="14">
        <f t="shared" si="3"/>
        <v>8519302</v>
      </c>
      <c r="G40" s="14">
        <f t="shared" si="3"/>
        <v>142092582</v>
      </c>
      <c r="H40" s="14">
        <f t="shared" si="3"/>
        <v>77411935</v>
      </c>
      <c r="I40" s="14">
        <f t="shared" si="3"/>
        <v>3000000</v>
      </c>
      <c r="J40" s="14">
        <f t="shared" si="3"/>
        <v>4699000</v>
      </c>
      <c r="K40" s="14">
        <f t="shared" si="0"/>
        <v>235760919</v>
      </c>
    </row>
  </sheetData>
  <sheetProtection/>
  <mergeCells count="40">
    <mergeCell ref="A38:D38"/>
    <mergeCell ref="A39:D39"/>
    <mergeCell ref="A40:D40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7:D7"/>
    <mergeCell ref="A8:D8"/>
    <mergeCell ref="A10:D10"/>
    <mergeCell ref="A11:D11"/>
    <mergeCell ref="A12:D12"/>
    <mergeCell ref="A13:D13"/>
    <mergeCell ref="A9:D9"/>
    <mergeCell ref="A1:K1"/>
    <mergeCell ref="A2:K2"/>
    <mergeCell ref="A3:K3"/>
    <mergeCell ref="A4:K4"/>
    <mergeCell ref="A5:D6"/>
    <mergeCell ref="E5:K5"/>
  </mergeCells>
  <printOptions horizontalCentered="1"/>
  <pageMargins left="0.2901574803149611" right="0.209842519685039" top="0.515354330708661" bottom="0.50511811023622" header="0.22007874015748005" footer="0.209842519685039"/>
  <pageSetup fitToHeight="0" fitToWidth="0" orientation="landscape" pageOrder="overThenDown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Bulyaki</cp:lastModifiedBy>
  <cp:lastPrinted>2020-03-02T10:02:56Z</cp:lastPrinted>
  <dcterms:created xsi:type="dcterms:W3CDTF">2000-01-09T15:34:55Z</dcterms:created>
  <dcterms:modified xsi:type="dcterms:W3CDTF">2020-03-24T10:11:35Z</dcterms:modified>
  <cp:category/>
  <cp:version/>
  <cp:contentType/>
  <cp:contentStatus/>
  <cp:revision>7</cp:revision>
</cp:coreProperties>
</file>